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35" windowHeight="813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<sst xmlns="http://schemas.openxmlformats.org/spreadsheetml/2006/main" count="166" uniqueCount="63">
  <si>
    <t>Australia</t>
  </si>
  <si>
    <t>Austria</t>
  </si>
  <si>
    <t>Canada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</si>
  <si>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</si>
  <si>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</si>
  <si>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</si>
  <si>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</si>
  <si>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</si>
  <si>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</si>
  <si>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</si>
  <si>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</si>
  <si>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</si>
  <si>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</si>
  <si>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</si>
  <si>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</si>
  <si>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</si>
  <si>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</si>
  <si>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</si>
  <si>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</si>
  <si>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</si>
  <si>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</si>
  <si>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Spain</t>
  </si>
  <si>
    <t>Sweden</t>
  </si>
  <si>
    <t>Switzerland</t>
  </si>
  <si>
    <t>United Kingdom</t>
  </si>
  <si>
    <t>United States</t>
  </si>
  <si>
    <t>Belgium</t>
  </si>
  <si>
    <t>Estonia</t>
  </si>
  <si>
    <t>Israel</t>
  </si>
  <si>
    <t>Slovenia</t>
  </si>
  <si>
    <t>Chile</t>
  </si>
  <si>
    <t>Total</t>
  </si>
  <si>
    <t>Women</t>
  </si>
  <si>
    <t>Men</t>
  </si>
  <si>
    <t>Note: Raw mortality data from the WHO Mortality Database have been age-standardised to the 2010 OECD population.</t>
  </si>
  <si>
    <t>Czech Republic</t>
  </si>
  <si>
    <t>Slovak Republic</t>
  </si>
  <si>
    <t>Turkey</t>
  </si>
  <si>
    <r>
      <t xml:space="preserve">Source: OECD Health Statistics 2015 </t>
    </r>
    <r>
      <rPr>
        <sz val="8"/>
        <color indexed="8"/>
        <rFont val="Arial"/>
        <family val="2"/>
      </rPr>
      <t>(extracted from WHO).</t>
    </r>
  </si>
  <si>
    <t>Stomach</t>
  </si>
  <si>
    <t>Colorectal</t>
  </si>
  <si>
    <t>Liver</t>
  </si>
  <si>
    <t>Pancreas</t>
  </si>
  <si>
    <t>Lung</t>
  </si>
  <si>
    <t>Breast</t>
  </si>
  <si>
    <t>Prostate</t>
  </si>
  <si>
    <t>Ovary</t>
  </si>
  <si>
    <t>Others</t>
  </si>
  <si>
    <t>Hodgkin’s disease</t>
  </si>
  <si>
    <t>Leukemia</t>
  </si>
  <si>
    <t>OECD</t>
  </si>
  <si>
    <t>%</t>
  </si>
  <si>
    <t>Number</t>
  </si>
  <si>
    <t>Ttrachea, bronchus, lung</t>
  </si>
  <si>
    <t>Colon, rectum and anus</t>
  </si>
  <si>
    <t>Bladder</t>
  </si>
  <si>
    <t>Skin</t>
  </si>
  <si>
    <t>Cervix uteri</t>
  </si>
  <si>
    <t>MEN</t>
  </si>
  <si>
    <t>WOMEN</t>
  </si>
  <si>
    <t>Main causes of cancer deaths among men and women in OECD countries, 2013</t>
  </si>
  <si>
    <t>http://www.oecd.org/health/health-data.htm</t>
  </si>
  <si>
    <r>
      <rPr>
        <sz val="10"/>
        <color indexed="8"/>
        <rFont val="Arial"/>
        <family val="2"/>
      </rPr>
      <t xml:space="preserve">Source: </t>
    </r>
    <r>
      <rPr>
        <i/>
        <sz val="10"/>
        <color indexed="8"/>
        <rFont val="Arial"/>
        <family val="2"/>
      </rPr>
      <t xml:space="preserve">OECD Health Statistics 2015 </t>
    </r>
    <r>
      <rPr>
        <sz val="10"/>
        <color indexed="8"/>
        <rFont val="Arial"/>
        <family val="2"/>
      </rPr>
      <t>(extracted from WHO), forthcoming.</t>
    </r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</si>
</sst>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%"/>
    <numFmt numFmtId="175" formatCode="#,##0.0"/>
    <numFmt numFmtId="176" formatCode="0.000000"/>
    <numFmt numFmtId="177" formatCode="0.00000"/>
    <numFmt numFmtId="178" formatCode="0.0000"/>
    <numFmt numFmtId="179" formatCode="0.0000000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47" fillId="0" borderId="0" xfId="0" applyFont="1" applyAlignment="1">
      <alignment/>
    </xf>
    <xf numFmtId="0" fontId="3" fillId="0" borderId="10" xfId="0" applyFont="1" applyFill="1" applyBorder="1" applyAlignment="1">
      <alignment/>
    </xf>
    <xf numFmtId="172" fontId="47" fillId="0" borderId="10" xfId="0" applyNumberFormat="1" applyFont="1" applyBorder="1" applyAlignment="1">
      <alignment/>
    </xf>
    <xf numFmtId="0" fontId="0" fillId="0" borderId="10" xfId="0" applyFill="1" applyBorder="1" applyAlignment="1" quotePrefix="1">
      <alignment wrapText="1"/>
    </xf>
    <xf numFmtId="172" fontId="0" fillId="0" borderId="0" xfId="0" applyNumberFormat="1" applyFill="1" applyAlignment="1">
      <alignment/>
    </xf>
    <xf numFmtId="172" fontId="0" fillId="0" borderId="11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47" fillId="0" borderId="12" xfId="0" applyFont="1" applyBorder="1" applyAlignment="1">
      <alignment horizontal="center"/>
    </xf>
    <xf numFmtId="0" fontId="41" fillId="0" borderId="0" xfId="52" applyAlignment="1">
      <alignment/>
    </xf>
    <xf numFmtId="0" fontId="28" fillId="0" borderId="0" xfId="0" applyFont="1" applyFill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75"/>
          <c:y val="0.049"/>
          <c:w val="0.70275"/>
          <c:h val="0.79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65A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5CFE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Data!$A$4:$A$10</c:f>
              <c:strCache>
                <c:ptCount val="7"/>
                <c:pt idx="0">
                  <c:v>Stomach</c:v>
                </c:pt>
                <c:pt idx="1">
                  <c:v>Colorectal</c:v>
                </c:pt>
                <c:pt idx="2">
                  <c:v>Liver</c:v>
                </c:pt>
                <c:pt idx="3">
                  <c:v>Pancreas</c:v>
                </c:pt>
                <c:pt idx="4">
                  <c:v>Lung</c:v>
                </c:pt>
                <c:pt idx="5">
                  <c:v>Prostate</c:v>
                </c:pt>
                <c:pt idx="6">
                  <c:v>Others</c:v>
                </c:pt>
              </c:strCache>
            </c:strRef>
          </c:cat>
          <c:val>
            <c:numRef>
              <c:f>Data!$B$4:$B$10</c:f>
              <c:numCache>
                <c:ptCount val="7"/>
                <c:pt idx="0">
                  <c:v>6.2700343299304855</c:v>
                </c:pt>
                <c:pt idx="1">
                  <c:v>10.696821990938142</c:v>
                </c:pt>
                <c:pt idx="2">
                  <c:v>5.686093446084911</c:v>
                </c:pt>
                <c:pt idx="3">
                  <c:v>5.933305684751053</c:v>
                </c:pt>
                <c:pt idx="4">
                  <c:v>25.99183401241925</c:v>
                </c:pt>
                <c:pt idx="5">
                  <c:v>9.235450757851408</c:v>
                </c:pt>
                <c:pt idx="6">
                  <c:v>36.18645977802474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04825"/>
          <c:w val="0.69475"/>
          <c:h val="0.78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65A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5A0CA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5CFE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Data!$E$4:$E$10</c:f>
              <c:strCache>
                <c:ptCount val="7"/>
                <c:pt idx="0">
                  <c:v>Stomach</c:v>
                </c:pt>
                <c:pt idx="1">
                  <c:v>Colorectal</c:v>
                </c:pt>
                <c:pt idx="2">
                  <c:v>Pancreas</c:v>
                </c:pt>
                <c:pt idx="3">
                  <c:v>Lung</c:v>
                </c:pt>
                <c:pt idx="4">
                  <c:v>Breast</c:v>
                </c:pt>
                <c:pt idx="5">
                  <c:v>Ovary</c:v>
                </c:pt>
                <c:pt idx="6">
                  <c:v>Others</c:v>
                </c:pt>
              </c:strCache>
            </c:strRef>
          </c:cat>
          <c:val>
            <c:numRef>
              <c:f>Data!$G$4:$G$10</c:f>
              <c:numCache>
                <c:ptCount val="7"/>
                <c:pt idx="0">
                  <c:v>4.734786288503178</c:v>
                </c:pt>
                <c:pt idx="1">
                  <c:v>11.496020526128897</c:v>
                </c:pt>
                <c:pt idx="2">
                  <c:v>7.244573667212214</c:v>
                </c:pt>
                <c:pt idx="3">
                  <c:v>17.443738703019914</c:v>
                </c:pt>
                <c:pt idx="4">
                  <c:v>14.550376855241131</c:v>
                </c:pt>
                <c:pt idx="5">
                  <c:v>4.898450661732706</c:v>
                </c:pt>
                <c:pt idx="6">
                  <c:v>39.63205329816196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0.48675</cdr:x>
      <cdr:y>-0.01275</cdr:y>
    </cdr:from>
    <cdr:to>
      <cdr:x>0.73825</cdr:x>
      <cdr:y>0.049</cdr:y>
    </cdr:to>
    <cdr:sp>
      <cdr:nvSpPr>
        <cdr:cNvPr id="1" name="TextBox 2"/>
        <cdr:cNvSpPr txBox="1">
          <a:spLocks noChangeArrowheads="1"/>
        </cdr:cNvSpPr>
      </cdr:nvSpPr>
      <cdr:spPr>
        <a:xfrm>
          <a:off x="1400175" y="-28574"/>
          <a:ext cx="723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Stomach</a:t>
          </a:r>
        </a:p>
      </cdr:txBody>
    </cdr:sp>
  </cdr:relSizeAnchor>
  <cdr:relSizeAnchor xmlns:cdr="http://schemas.openxmlformats.org/drawingml/2006/chartDrawing">
    <cdr:from>
      <cdr:x>0.776</cdr:x>
      <cdr:y>0.2665</cdr:y>
    </cdr:from>
    <cdr:to>
      <cdr:x>0.9315</cdr:x>
      <cdr:y>0.3755</cdr:y>
    </cdr:to>
    <cdr:sp>
      <cdr:nvSpPr>
        <cdr:cNvPr id="2" name="TextBox 1"/>
        <cdr:cNvSpPr txBox="1">
          <a:spLocks noChangeArrowheads="1"/>
        </cdr:cNvSpPr>
      </cdr:nvSpPr>
      <cdr:spPr>
        <a:xfrm>
          <a:off x="2238375" y="676275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Liver</a:t>
          </a:r>
        </a:p>
      </cdr:txBody>
    </cdr:sp>
  </cdr:relSizeAnchor>
  <cdr:relSizeAnchor xmlns:cdr="http://schemas.openxmlformats.org/drawingml/2006/chartDrawing">
    <cdr:from>
      <cdr:x>0.78525</cdr:x>
      <cdr:y>0.443</cdr:y>
    </cdr:from>
    <cdr:to>
      <cdr:x>1</cdr:x>
      <cdr:y>0.5235</cdr:y>
    </cdr:to>
    <cdr:sp>
      <cdr:nvSpPr>
        <cdr:cNvPr id="3" name="TextBox 1"/>
        <cdr:cNvSpPr txBox="1">
          <a:spLocks noChangeArrowheads="1"/>
        </cdr:cNvSpPr>
      </cdr:nvSpPr>
      <cdr:spPr>
        <a:xfrm>
          <a:off x="2257425" y="112395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Pancreas</a:t>
          </a:r>
        </a:p>
      </cdr:txBody>
    </cdr:sp>
  </cdr:relSizeAnchor>
  <cdr:relSizeAnchor xmlns:cdr="http://schemas.openxmlformats.org/drawingml/2006/chartDrawing">
    <cdr:from>
      <cdr:x>-0.00325</cdr:x>
      <cdr:y>0.19025</cdr:y>
    </cdr:from>
    <cdr:to>
      <cdr:x>0.23225</cdr:x>
      <cdr:y>0.2665</cdr:y>
    </cdr:to>
    <cdr:sp>
      <cdr:nvSpPr>
        <cdr:cNvPr id="4" name="TextBox 1"/>
        <cdr:cNvSpPr txBox="1">
          <a:spLocks noChangeArrowheads="1"/>
        </cdr:cNvSpPr>
      </cdr:nvSpPr>
      <cdr:spPr>
        <a:xfrm>
          <a:off x="0" y="476250"/>
          <a:ext cx="676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Others</a:t>
          </a:r>
        </a:p>
      </cdr:txBody>
    </cdr:sp>
  </cdr:relSizeAnchor>
  <cdr:relSizeAnchor xmlns:cdr="http://schemas.openxmlformats.org/drawingml/2006/chartDrawing">
    <cdr:from>
      <cdr:x>0.06825</cdr:x>
      <cdr:y>0.76125</cdr:y>
    </cdr:from>
    <cdr:to>
      <cdr:x>0.32125</cdr:x>
      <cdr:y>0.83525</cdr:y>
    </cdr:to>
    <cdr:sp>
      <cdr:nvSpPr>
        <cdr:cNvPr id="5" name="TextBox 1"/>
        <cdr:cNvSpPr txBox="1">
          <a:spLocks noChangeArrowheads="1"/>
        </cdr:cNvSpPr>
      </cdr:nvSpPr>
      <cdr:spPr>
        <a:xfrm>
          <a:off x="190500" y="1943100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Prostate</a:t>
          </a:r>
        </a:p>
      </cdr:txBody>
    </cdr:sp>
  </cdr:relSizeAnchor>
  <cdr:relSizeAnchor xmlns:cdr="http://schemas.openxmlformats.org/drawingml/2006/chartDrawing">
    <cdr:from>
      <cdr:x>0.6205</cdr:x>
      <cdr:y>0.789</cdr:y>
    </cdr:from>
    <cdr:to>
      <cdr:x>0.87375</cdr:x>
      <cdr:y>0.8625</cdr:y>
    </cdr:to>
    <cdr:sp>
      <cdr:nvSpPr>
        <cdr:cNvPr id="6" name="TextBox 1"/>
        <cdr:cNvSpPr txBox="1">
          <a:spLocks noChangeArrowheads="1"/>
        </cdr:cNvSpPr>
      </cdr:nvSpPr>
      <cdr:spPr>
        <a:xfrm>
          <a:off x="1790700" y="2009775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Lung</a:t>
          </a:r>
        </a:p>
      </cdr:txBody>
    </cdr:sp>
  </cdr:relSizeAnchor>
  <cdr:relSizeAnchor xmlns:cdr="http://schemas.openxmlformats.org/drawingml/2006/chartDrawing">
    <cdr:from>
      <cdr:x>0.66825</cdr:x>
      <cdr:y>0.09325</cdr:y>
    </cdr:from>
    <cdr:to>
      <cdr:x>0.9225</cdr:x>
      <cdr:y>0.16725</cdr:y>
    </cdr:to>
    <cdr:sp>
      <cdr:nvSpPr>
        <cdr:cNvPr id="7" name="TextBox 1"/>
        <cdr:cNvSpPr txBox="1">
          <a:spLocks noChangeArrowheads="1"/>
        </cdr:cNvSpPr>
      </cdr:nvSpPr>
      <cdr:spPr>
        <a:xfrm>
          <a:off x="1924050" y="228600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Colorectal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0.45175</cdr:x>
      <cdr:y>-0.02025</cdr:y>
    </cdr:from>
    <cdr:to>
      <cdr:x>0.703</cdr:x>
      <cdr:y>0.03325</cdr:y>
    </cdr:to>
    <cdr:sp>
      <cdr:nvSpPr>
        <cdr:cNvPr id="1" name="TextBox 1"/>
        <cdr:cNvSpPr txBox="1">
          <a:spLocks noChangeArrowheads="1"/>
        </cdr:cNvSpPr>
      </cdr:nvSpPr>
      <cdr:spPr>
        <a:xfrm>
          <a:off x="1304925" y="-47624"/>
          <a:ext cx="733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Stomach</a:t>
          </a:r>
        </a:p>
      </cdr:txBody>
    </cdr:sp>
  </cdr:relSizeAnchor>
  <cdr:relSizeAnchor xmlns:cdr="http://schemas.openxmlformats.org/drawingml/2006/chartDrawing">
    <cdr:from>
      <cdr:x>0.669</cdr:x>
      <cdr:y>0.08075</cdr:y>
    </cdr:from>
    <cdr:to>
      <cdr:x>0.9205</cdr:x>
      <cdr:y>0.1535</cdr:y>
    </cdr:to>
    <cdr:sp>
      <cdr:nvSpPr>
        <cdr:cNvPr id="2" name="TextBox 1"/>
        <cdr:cNvSpPr txBox="1">
          <a:spLocks noChangeArrowheads="1"/>
        </cdr:cNvSpPr>
      </cdr:nvSpPr>
      <cdr:spPr>
        <a:xfrm>
          <a:off x="1943100" y="200025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Colorectal</a:t>
          </a:r>
        </a:p>
      </cdr:txBody>
    </cdr:sp>
  </cdr:relSizeAnchor>
  <cdr:relSizeAnchor xmlns:cdr="http://schemas.openxmlformats.org/drawingml/2006/chartDrawing">
    <cdr:from>
      <cdr:x>0.76675</cdr:x>
      <cdr:y>0.2685</cdr:y>
    </cdr:from>
    <cdr:to>
      <cdr:x>1</cdr:x>
      <cdr:y>0.34125</cdr:y>
    </cdr:to>
    <cdr:sp>
      <cdr:nvSpPr>
        <cdr:cNvPr id="3" name="TextBox 1"/>
        <cdr:cNvSpPr txBox="1">
          <a:spLocks noChangeArrowheads="1"/>
        </cdr:cNvSpPr>
      </cdr:nvSpPr>
      <cdr:spPr>
        <a:xfrm>
          <a:off x="2219325" y="685800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Pancreas</a:t>
          </a:r>
        </a:p>
      </cdr:txBody>
    </cdr:sp>
  </cdr:relSizeAnchor>
  <cdr:relSizeAnchor xmlns:cdr="http://schemas.openxmlformats.org/drawingml/2006/chartDrawing">
    <cdr:from>
      <cdr:x>0.75975</cdr:x>
      <cdr:y>0.59875</cdr:y>
    </cdr:from>
    <cdr:to>
      <cdr:x>1</cdr:x>
      <cdr:y>0.67225</cdr:y>
    </cdr:to>
    <cdr:sp>
      <cdr:nvSpPr>
        <cdr:cNvPr id="4" name="TextBox 1"/>
        <cdr:cNvSpPr txBox="1">
          <a:spLocks noChangeArrowheads="1"/>
        </cdr:cNvSpPr>
      </cdr:nvSpPr>
      <cdr:spPr>
        <a:xfrm>
          <a:off x="2200275" y="1543050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Lung</a:t>
          </a:r>
        </a:p>
      </cdr:txBody>
    </cdr:sp>
  </cdr:relSizeAnchor>
  <cdr:relSizeAnchor xmlns:cdr="http://schemas.openxmlformats.org/drawingml/2006/chartDrawing">
    <cdr:from>
      <cdr:x>0.45175</cdr:x>
      <cdr:y>0.83225</cdr:y>
    </cdr:from>
    <cdr:to>
      <cdr:x>0.703</cdr:x>
      <cdr:y>0.90525</cdr:y>
    </cdr:to>
    <cdr:sp>
      <cdr:nvSpPr>
        <cdr:cNvPr id="5" name="TextBox 1"/>
        <cdr:cNvSpPr txBox="1">
          <a:spLocks noChangeArrowheads="1"/>
        </cdr:cNvSpPr>
      </cdr:nvSpPr>
      <cdr:spPr>
        <a:xfrm>
          <a:off x="1304925" y="2143125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Breast</a:t>
          </a:r>
        </a:p>
      </cdr:txBody>
    </cdr:sp>
  </cdr:relSizeAnchor>
  <cdr:relSizeAnchor xmlns:cdr="http://schemas.openxmlformats.org/drawingml/2006/chartDrawing">
    <cdr:from>
      <cdr:x>0.14275</cdr:x>
      <cdr:y>0.77575</cdr:y>
    </cdr:from>
    <cdr:to>
      <cdr:x>0.39425</cdr:x>
      <cdr:y>0.84875</cdr:y>
    </cdr:to>
    <cdr:sp>
      <cdr:nvSpPr>
        <cdr:cNvPr id="6" name="TextBox 1"/>
        <cdr:cNvSpPr txBox="1">
          <a:spLocks noChangeArrowheads="1"/>
        </cdr:cNvSpPr>
      </cdr:nvSpPr>
      <cdr:spPr>
        <a:xfrm>
          <a:off x="409575" y="2000250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Ovary</a:t>
          </a:r>
        </a:p>
      </cdr:txBody>
    </cdr:sp>
  </cdr:relSizeAnchor>
  <cdr:relSizeAnchor xmlns:cdr="http://schemas.openxmlformats.org/drawingml/2006/chartDrawing">
    <cdr:from>
      <cdr:x>-0.018</cdr:x>
      <cdr:y>0.2115</cdr:y>
    </cdr:from>
    <cdr:to>
      <cdr:x>0.21625</cdr:x>
      <cdr:y>0.2865</cdr:y>
    </cdr:to>
    <cdr:sp>
      <cdr:nvSpPr>
        <cdr:cNvPr id="7" name="TextBox 1"/>
        <cdr:cNvSpPr txBox="1">
          <a:spLocks noChangeArrowheads="1"/>
        </cdr:cNvSpPr>
      </cdr:nvSpPr>
      <cdr:spPr>
        <a:xfrm>
          <a:off x="-47624" y="542925"/>
          <a:ext cx="676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</xdr:rowOff>
    </xdr:from>
    <xdr:to>
      <xdr:col>5</xdr:col>
      <xdr:colOff>561975</xdr:colOff>
      <xdr:row>19</xdr:row>
      <xdr:rowOff>142875</xdr:rowOff>
    </xdr:to>
    <xdr:graphicFrame>
      <xdr:nvGraphicFramePr>
        <xdr:cNvPr id="1" name="Chart 3"/>
        <xdr:cNvGraphicFramePr/>
      </xdr:nvGraphicFramePr>
      <xdr:xfrm>
        <a:off x="171450" y="666750"/>
        <a:ext cx="2886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10</xdr:col>
      <xdr:colOff>581025</xdr:colOff>
      <xdr:row>20</xdr:row>
      <xdr:rowOff>0</xdr:rowOff>
    </xdr:to>
    <xdr:graphicFrame>
      <xdr:nvGraphicFramePr>
        <xdr:cNvPr id="2" name="Chart 4"/>
        <xdr:cNvGraphicFramePr/>
      </xdr:nvGraphicFramePr>
      <xdr:xfrm>
        <a:off x="3076575" y="657225"/>
        <a:ext cx="29051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health/health-data.ht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0"/>
  <sheetViews>
    <sheetView showGridLines="0" tabSelected="1" zoomScale="130" zoomScaleNormal="130" zoomScalePageLayoutView="0" workbookViewId="0" topLeftCell="A1">
      <selection activeCell="B25" sqref="B25"/>
    </sheetView>
  </sheetViews>
  <sheetFormatPr defaultColWidth="9.140625" defaultRowHeight="12.75" customHeight="1"/>
  <cols>
    <col min="1" max="1" width="2.57421875" style="1" customWidth="1"/>
    <col min="2" max="11" width="8.7109375" style="1" customWidth="1"/>
    <col min="12" max="16384" width="9.140625" style="1" customWidth="1"/>
  </cols>
  <sheetData>
    <row r="2" spans="2:11" ht="12.75" customHeight="1">
      <c r="B2" s="30" t="s">
        <v>60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ht="12.75" customHeight="1"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2:15" ht="12.75" customHeight="1">
      <c r="B4" s="26" t="s">
        <v>33</v>
      </c>
      <c r="C4" s="26"/>
      <c r="D4" s="26"/>
      <c r="E4" s="26"/>
      <c r="F4" s="26"/>
      <c r="G4" s="26" t="s">
        <v>32</v>
      </c>
      <c r="H4" s="26"/>
      <c r="I4" s="26"/>
      <c r="J4" s="26"/>
      <c r="K4" s="26"/>
      <c r="L4"/>
      <c r="M4"/>
      <c r="N4"/>
      <c r="O4"/>
    </row>
    <row r="5" spans="2:15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/>
      <c r="M5"/>
      <c r="N5"/>
      <c r="O5"/>
    </row>
    <row r="6" spans="2:15" ht="12.75" customHeight="1">
      <c r="B6" s="9"/>
      <c r="C6" s="9"/>
      <c r="D6" s="9"/>
      <c r="E6" s="9"/>
      <c r="F6" s="9"/>
      <c r="G6" s="9"/>
      <c r="H6" s="9"/>
      <c r="I6" s="9"/>
      <c r="J6" s="9"/>
      <c r="K6" s="9"/>
      <c r="L6"/>
      <c r="M6"/>
      <c r="N6"/>
      <c r="O6"/>
    </row>
    <row r="7" spans="2:15" ht="12.75" customHeight="1">
      <c r="B7" s="9"/>
      <c r="C7" s="9"/>
      <c r="D7" s="9"/>
      <c r="E7" s="9"/>
      <c r="F7" s="9"/>
      <c r="G7" s="9"/>
      <c r="H7" s="9"/>
      <c r="I7" s="9"/>
      <c r="J7" s="9"/>
      <c r="K7" s="9"/>
      <c r="L7"/>
      <c r="M7"/>
      <c r="N7"/>
      <c r="O7"/>
    </row>
    <row r="8" spans="2:15" ht="12.75" customHeight="1">
      <c r="B8" s="9"/>
      <c r="C8" s="9"/>
      <c r="D8" s="9"/>
      <c r="E8" s="9"/>
      <c r="F8" s="9"/>
      <c r="G8" s="9"/>
      <c r="H8" s="9"/>
      <c r="I8" s="9"/>
      <c r="J8" s="9"/>
      <c r="K8" s="9"/>
      <c r="L8"/>
      <c r="M8"/>
      <c r="N8"/>
      <c r="O8"/>
    </row>
    <row r="9" spans="2:15" ht="12.75" customHeight="1">
      <c r="B9" s="9"/>
      <c r="C9" s="9"/>
      <c r="D9" s="9"/>
      <c r="E9" s="9"/>
      <c r="F9" s="9"/>
      <c r="G9" s="9"/>
      <c r="H9" s="9"/>
      <c r="I9" s="9"/>
      <c r="J9" s="9"/>
      <c r="K9" s="9"/>
      <c r="L9"/>
      <c r="M9"/>
      <c r="N9"/>
      <c r="O9"/>
    </row>
    <row r="10" spans="2:15" ht="12.7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/>
      <c r="M10"/>
      <c r="N10"/>
      <c r="O10"/>
    </row>
    <row r="11" spans="2:15" ht="12.75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/>
      <c r="M11"/>
      <c r="N11"/>
      <c r="O11"/>
    </row>
    <row r="12" spans="2:15" ht="12.75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/>
      <c r="M12"/>
      <c r="N12"/>
      <c r="O12"/>
    </row>
    <row r="13" spans="2:15" ht="12.7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/>
      <c r="M13"/>
      <c r="N13"/>
      <c r="O13"/>
    </row>
    <row r="14" spans="2:15" ht="12.75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/>
      <c r="M14"/>
      <c r="N14"/>
      <c r="O14"/>
    </row>
    <row r="15" spans="2:15" ht="12.75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/>
      <c r="M15"/>
      <c r="N15"/>
      <c r="O15"/>
    </row>
    <row r="16" spans="2:15" ht="12.7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/>
      <c r="M16"/>
      <c r="N16"/>
      <c r="O16"/>
    </row>
    <row r="17" spans="2:15" ht="12.7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/>
      <c r="M17"/>
      <c r="N17"/>
      <c r="O17"/>
    </row>
    <row r="18" spans="2:15" ht="12.7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/>
      <c r="M18"/>
      <c r="N18"/>
      <c r="O18"/>
    </row>
    <row r="19" spans="2:15" ht="12.7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/>
      <c r="M19"/>
      <c r="N19"/>
      <c r="O19"/>
    </row>
    <row r="20" spans="2:15" ht="12.75" customHeight="1">
      <c r="B20" s="9"/>
      <c r="C20" s="9"/>
      <c r="D20" s="9"/>
      <c r="E20" s="9"/>
      <c r="F20" s="9"/>
      <c r="G20" s="9"/>
      <c r="H20" s="9"/>
      <c r="I20" s="9"/>
      <c r="J20" s="9"/>
      <c r="K20" s="9"/>
      <c r="L20"/>
      <c r="M20"/>
      <c r="N20"/>
      <c r="O20"/>
    </row>
    <row r="21" spans="2:15" ht="12.75" customHeight="1">
      <c r="B21" s="29" t="s">
        <v>62</v>
      </c>
      <c r="C21" s="9"/>
      <c r="D21" s="9"/>
      <c r="E21" s="9"/>
      <c r="F21" s="9"/>
      <c r="G21" s="9"/>
      <c r="H21" s="9"/>
      <c r="I21" s="9"/>
      <c r="J21" s="9"/>
      <c r="K21" s="9"/>
      <c r="L21"/>
      <c r="M21"/>
      <c r="N21"/>
      <c r="O21"/>
    </row>
    <row r="22" spans="2:6" ht="12.75" customHeight="1">
      <c r="B22" s="28" t="s">
        <v>61</v>
      </c>
      <c r="F22" s="3"/>
    </row>
    <row r="23" ht="12.75" customHeight="1">
      <c r="F23" s="2"/>
    </row>
    <row r="24" ht="12.75" customHeight="1">
      <c r="F24" s="2"/>
    </row>
    <row r="25" ht="12.75" customHeight="1">
      <c r="F25" s="2"/>
    </row>
    <row r="26" spans="2:6" ht="12.75" customHeight="1">
      <c r="B26" s="8"/>
      <c r="F26" s="2"/>
    </row>
    <row r="27" ht="12.75" customHeight="1">
      <c r="F27" s="2"/>
    </row>
    <row r="28" ht="12.75" customHeight="1">
      <c r="F28" s="2"/>
    </row>
    <row r="29" spans="2:7" ht="12.75" customHeight="1">
      <c r="B29" s="6"/>
      <c r="F29" s="2"/>
      <c r="G29" s="6"/>
    </row>
    <row r="30" ht="12.75" customHeight="1">
      <c r="F30" s="2"/>
    </row>
  </sheetData>
  <sheetProtection/>
  <mergeCells count="3">
    <mergeCell ref="B2:K2"/>
    <mergeCell ref="B4:F4"/>
    <mergeCell ref="G4:K4"/>
  </mergeCells>
  <hyperlinks>
    <hyperlink ref="B22" r:id="rId1" display="http://www.oecd.org/health/health-data.htm"/>
  </hyperlinks>
  <printOptions/>
  <pageMargins left="0.6692913385826772" right="0.6692913385826772" top="0.7480314960629921" bottom="0.7480314960629921" header="0.31496062992125984" footer="0.31496062992125984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6.28125" style="0" customWidth="1"/>
    <col min="2" max="26" width="14.421875" style="0" customWidth="1"/>
  </cols>
  <sheetData>
    <row r="1" ht="12.75">
      <c r="A1" s="32" t="s">
        <v>60</v>
      </c>
    </row>
    <row r="3" spans="1:8" ht="13.5" thickBot="1">
      <c r="A3" s="10"/>
      <c r="B3" s="11" t="s">
        <v>33</v>
      </c>
      <c r="C3" s="12"/>
      <c r="D3" s="12"/>
      <c r="E3" s="11"/>
      <c r="F3" s="11"/>
      <c r="G3" s="11" t="s">
        <v>32</v>
      </c>
      <c r="H3" s="12"/>
    </row>
    <row r="4" spans="1:8" ht="12.75">
      <c r="A4" t="s">
        <v>39</v>
      </c>
      <c r="B4" s="21">
        <f>H52</f>
        <v>6.2700343299304855</v>
      </c>
      <c r="E4" t="s">
        <v>39</v>
      </c>
      <c r="G4" s="21">
        <f>J93</f>
        <v>4.734786288503178</v>
      </c>
      <c r="H4" s="21"/>
    </row>
    <row r="5" spans="1:8" ht="12.75">
      <c r="A5" t="s">
        <v>40</v>
      </c>
      <c r="B5" s="21">
        <f>F52</f>
        <v>10.696821990938142</v>
      </c>
      <c r="E5" t="s">
        <v>40</v>
      </c>
      <c r="G5" s="21">
        <f>F93</f>
        <v>11.496020526128897</v>
      </c>
      <c r="H5" s="21"/>
    </row>
    <row r="6" spans="1:8" ht="12.75">
      <c r="A6" s="14" t="s">
        <v>41</v>
      </c>
      <c r="B6" s="21">
        <f>N52</f>
        <v>5.686093446084911</v>
      </c>
      <c r="E6" t="s">
        <v>42</v>
      </c>
      <c r="G6" s="21">
        <f>L93</f>
        <v>7.244573667212214</v>
      </c>
      <c r="H6" s="21"/>
    </row>
    <row r="7" spans="1:8" ht="12.75">
      <c r="A7" s="14" t="s">
        <v>42</v>
      </c>
      <c r="B7" s="21">
        <f>J52</f>
        <v>5.933305684751053</v>
      </c>
      <c r="E7" t="s">
        <v>43</v>
      </c>
      <c r="G7" s="21">
        <f>D93</f>
        <v>17.443738703019914</v>
      </c>
      <c r="H7" s="21"/>
    </row>
    <row r="8" spans="1:8" ht="12.75">
      <c r="A8" s="14" t="s">
        <v>43</v>
      </c>
      <c r="B8" s="21">
        <f>D52</f>
        <v>25.99183401241925</v>
      </c>
      <c r="E8" t="s">
        <v>44</v>
      </c>
      <c r="G8" s="21">
        <f>H93</f>
        <v>14.550376855241131</v>
      </c>
      <c r="H8" s="21"/>
    </row>
    <row r="9" spans="1:8" ht="12.75">
      <c r="A9" s="14" t="s">
        <v>45</v>
      </c>
      <c r="B9" s="21">
        <f>L52</f>
        <v>9.235450757851408</v>
      </c>
      <c r="E9" t="s">
        <v>46</v>
      </c>
      <c r="G9" s="21">
        <f>R93</f>
        <v>4.898450661732706</v>
      </c>
      <c r="H9" s="21"/>
    </row>
    <row r="10" spans="1:8" ht="13.5" thickBot="1">
      <c r="A10" s="15" t="s">
        <v>47</v>
      </c>
      <c r="B10" s="22">
        <f>100-SUM(B4:B9)</f>
        <v>36.18645977802474</v>
      </c>
      <c r="E10" s="16" t="s">
        <v>47</v>
      </c>
      <c r="F10" s="16"/>
      <c r="G10" s="22">
        <f>100-SUM(G4:G9)</f>
        <v>39.63205329816196</v>
      </c>
      <c r="H10" s="23"/>
    </row>
    <row r="12" ht="12.75">
      <c r="A12" s="7" t="s">
        <v>34</v>
      </c>
    </row>
    <row r="13" ht="12.75">
      <c r="A13" s="8" t="s">
        <v>38</v>
      </c>
    </row>
    <row r="16" spans="1:22" ht="12.75">
      <c r="A16" s="17" t="s">
        <v>58</v>
      </c>
      <c r="B16" s="25" t="s">
        <v>31</v>
      </c>
      <c r="C16" s="27" t="s">
        <v>53</v>
      </c>
      <c r="D16" s="27"/>
      <c r="E16" s="27" t="s">
        <v>54</v>
      </c>
      <c r="F16" s="27"/>
      <c r="G16" s="27" t="s">
        <v>39</v>
      </c>
      <c r="H16" s="27"/>
      <c r="I16" s="27" t="s">
        <v>42</v>
      </c>
      <c r="J16" s="27"/>
      <c r="K16" s="27" t="s">
        <v>45</v>
      </c>
      <c r="L16" s="27"/>
      <c r="M16" s="27" t="s">
        <v>41</v>
      </c>
      <c r="N16" s="27"/>
      <c r="O16" s="27" t="s">
        <v>48</v>
      </c>
      <c r="P16" s="27"/>
      <c r="Q16" s="27" t="s">
        <v>49</v>
      </c>
      <c r="R16" s="27"/>
      <c r="S16" s="27" t="s">
        <v>55</v>
      </c>
      <c r="T16" s="27"/>
      <c r="U16" s="27" t="s">
        <v>56</v>
      </c>
      <c r="V16" s="27"/>
    </row>
    <row r="17" spans="1:22" s="9" customFormat="1" ht="13.5" thickBot="1">
      <c r="A17" s="20"/>
      <c r="B17" s="24" t="s">
        <v>52</v>
      </c>
      <c r="C17" s="24" t="s">
        <v>52</v>
      </c>
      <c r="D17" s="24" t="s">
        <v>51</v>
      </c>
      <c r="E17" s="24" t="s">
        <v>52</v>
      </c>
      <c r="F17" s="24" t="s">
        <v>51</v>
      </c>
      <c r="G17" s="24" t="s">
        <v>52</v>
      </c>
      <c r="H17" s="24" t="s">
        <v>51</v>
      </c>
      <c r="I17" s="24" t="s">
        <v>52</v>
      </c>
      <c r="J17" s="24" t="s">
        <v>51</v>
      </c>
      <c r="K17" s="24" t="s">
        <v>52</v>
      </c>
      <c r="L17" s="24" t="s">
        <v>51</v>
      </c>
      <c r="M17" s="24" t="s">
        <v>52</v>
      </c>
      <c r="N17" s="24" t="s">
        <v>51</v>
      </c>
      <c r="O17" s="24" t="s">
        <v>52</v>
      </c>
      <c r="P17" s="24" t="s">
        <v>51</v>
      </c>
      <c r="Q17" s="24" t="s">
        <v>52</v>
      </c>
      <c r="R17" s="24" t="s">
        <v>51</v>
      </c>
      <c r="S17" s="24" t="s">
        <v>52</v>
      </c>
      <c r="T17" s="24" t="s">
        <v>51</v>
      </c>
      <c r="U17" s="24" t="s">
        <v>52</v>
      </c>
      <c r="V17" s="24" t="s">
        <v>51</v>
      </c>
    </row>
    <row r="18" spans="1:22" ht="12.75">
      <c r="A18" s="4" t="s">
        <v>0</v>
      </c>
      <c r="B18">
        <v>24198</v>
      </c>
      <c r="C18">
        <v>4959</v>
      </c>
      <c r="D18" s="13">
        <f>C18/$B18*100</f>
        <v>20.49342920902554</v>
      </c>
      <c r="E18">
        <v>2248</v>
      </c>
      <c r="F18" s="13">
        <f>E18/$B18*100</f>
        <v>9.290023968923052</v>
      </c>
      <c r="G18">
        <v>715</v>
      </c>
      <c r="H18" s="13">
        <f>G18/$B18*100</f>
        <v>2.9547896520373587</v>
      </c>
      <c r="I18">
        <v>1218</v>
      </c>
      <c r="J18" s="13">
        <f aca="true" t="shared" si="0" ref="J18:J52">I18/$B18*100</f>
        <v>5.033473840813291</v>
      </c>
      <c r="K18">
        <v>3294</v>
      </c>
      <c r="L18" s="13">
        <f aca="true" t="shared" si="1" ref="L18:L52">K18/$B18*100</f>
        <v>13.612695264071412</v>
      </c>
      <c r="M18">
        <v>980</v>
      </c>
      <c r="N18" s="13">
        <f aca="true" t="shared" si="2" ref="N18:N52">M18/$B18*100</f>
        <v>4.049921481114142</v>
      </c>
      <c r="O18">
        <v>38</v>
      </c>
      <c r="P18" s="13">
        <f aca="true" t="shared" si="3" ref="P18:P52">O18/$B18*100</f>
        <v>0.1570377717166708</v>
      </c>
      <c r="Q18">
        <v>933</v>
      </c>
      <c r="R18" s="13">
        <f aca="true" t="shared" si="4" ref="R18:R50">Q18/$B18*100</f>
        <v>3.8556905529382597</v>
      </c>
      <c r="S18">
        <v>752</v>
      </c>
      <c r="T18" s="13">
        <f aca="true" t="shared" si="5" ref="T18:T52">S18/$B18*100</f>
        <v>3.107694850814117</v>
      </c>
      <c r="U18">
        <v>1071</v>
      </c>
      <c r="V18" s="13">
        <f aca="true" t="shared" si="6" ref="V18:V50">U18/$B18*100</f>
        <v>4.42598561864617</v>
      </c>
    </row>
    <row r="19" spans="1:22" ht="12.75">
      <c r="A19" s="5" t="s">
        <v>1</v>
      </c>
      <c r="B19">
        <v>10818</v>
      </c>
      <c r="C19">
        <v>2411</v>
      </c>
      <c r="D19" s="13">
        <f aca="true" t="shared" si="7" ref="D19:D51">C19/$B19*100</f>
        <v>22.286929192087264</v>
      </c>
      <c r="E19">
        <v>1184</v>
      </c>
      <c r="F19" s="13">
        <f aca="true" t="shared" si="8" ref="F19:H52">E19/$B19*100</f>
        <v>10.94472176002958</v>
      </c>
      <c r="G19">
        <v>496</v>
      </c>
      <c r="H19" s="13">
        <f t="shared" si="8"/>
        <v>4.584951007579959</v>
      </c>
      <c r="I19">
        <v>717</v>
      </c>
      <c r="J19" s="13">
        <f t="shared" si="0"/>
        <v>6.627842484747642</v>
      </c>
      <c r="K19">
        <v>1144</v>
      </c>
      <c r="L19" s="13">
        <f t="shared" si="1"/>
        <v>10.574967646515066</v>
      </c>
      <c r="M19">
        <v>613</v>
      </c>
      <c r="N19" s="13">
        <f t="shared" si="2"/>
        <v>5.66648178960991</v>
      </c>
      <c r="O19">
        <v>16</v>
      </c>
      <c r="P19" s="13">
        <f t="shared" si="3"/>
        <v>0.14790164540580514</v>
      </c>
      <c r="Q19">
        <v>409</v>
      </c>
      <c r="R19" s="13">
        <f t="shared" si="4"/>
        <v>3.780735810685894</v>
      </c>
      <c r="S19">
        <v>328</v>
      </c>
      <c r="T19" s="13">
        <f t="shared" si="5"/>
        <v>3.031983730819005</v>
      </c>
      <c r="U19">
        <v>210</v>
      </c>
      <c r="V19" s="13">
        <f t="shared" si="6"/>
        <v>1.9412090959511925</v>
      </c>
    </row>
    <row r="20" spans="1:22" ht="12.75">
      <c r="A20" s="4" t="s">
        <v>26</v>
      </c>
      <c r="B20">
        <v>15214</v>
      </c>
      <c r="C20">
        <v>4578</v>
      </c>
      <c r="D20" s="13">
        <f t="shared" si="7"/>
        <v>30.090705928749834</v>
      </c>
      <c r="E20">
        <v>1590</v>
      </c>
      <c r="F20" s="13">
        <f t="shared" si="8"/>
        <v>10.45090048639411</v>
      </c>
      <c r="G20">
        <v>495</v>
      </c>
      <c r="H20" s="13">
        <f t="shared" si="8"/>
        <v>3.2535822268962797</v>
      </c>
      <c r="I20">
        <v>788</v>
      </c>
      <c r="J20" s="13">
        <f t="shared" si="0"/>
        <v>5.17943998948337</v>
      </c>
      <c r="K20">
        <v>1394</v>
      </c>
      <c r="L20" s="13">
        <f t="shared" si="1"/>
        <v>9.162613382410937</v>
      </c>
      <c r="M20">
        <v>525</v>
      </c>
      <c r="N20" s="13">
        <f t="shared" si="2"/>
        <v>3.450769028526357</v>
      </c>
      <c r="O20">
        <v>22</v>
      </c>
      <c r="P20" s="13">
        <f t="shared" si="3"/>
        <v>0.14460365452872354</v>
      </c>
      <c r="Q20">
        <v>543</v>
      </c>
      <c r="R20" s="13">
        <f t="shared" si="4"/>
        <v>3.569081109504404</v>
      </c>
      <c r="S20">
        <v>718</v>
      </c>
      <c r="T20" s="13">
        <f t="shared" si="5"/>
        <v>4.719337452346523</v>
      </c>
      <c r="U20">
        <v>155</v>
      </c>
      <c r="V20" s="13">
        <f t="shared" si="6"/>
        <v>1.018798475088734</v>
      </c>
    </row>
    <row r="21" spans="1:22" ht="12.75">
      <c r="A21" s="5" t="s">
        <v>2</v>
      </c>
      <c r="B21">
        <v>37917</v>
      </c>
      <c r="C21">
        <v>10515</v>
      </c>
      <c r="D21" s="13">
        <f t="shared" si="7"/>
        <v>27.73162433736846</v>
      </c>
      <c r="E21">
        <v>4339</v>
      </c>
      <c r="F21" s="13">
        <f t="shared" si="8"/>
        <v>11.44341588205818</v>
      </c>
      <c r="G21">
        <v>1142</v>
      </c>
      <c r="H21" s="13">
        <f t="shared" si="8"/>
        <v>3.0118416541393045</v>
      </c>
      <c r="I21">
        <v>2055</v>
      </c>
      <c r="J21" s="13">
        <f t="shared" si="0"/>
        <v>5.419732573779571</v>
      </c>
      <c r="K21">
        <v>3693</v>
      </c>
      <c r="L21" s="13">
        <f t="shared" si="1"/>
        <v>9.739694596091462</v>
      </c>
      <c r="M21">
        <v>1465</v>
      </c>
      <c r="N21" s="13">
        <f t="shared" si="2"/>
        <v>3.863702297122663</v>
      </c>
      <c r="O21">
        <v>74</v>
      </c>
      <c r="P21" s="13">
        <f t="shared" si="3"/>
        <v>0.19516311944510378</v>
      </c>
      <c r="Q21">
        <v>1437</v>
      </c>
      <c r="R21" s="13">
        <f t="shared" si="4"/>
        <v>3.7898567924677584</v>
      </c>
      <c r="S21">
        <v>1340</v>
      </c>
      <c r="T21" s="13">
        <f t="shared" si="5"/>
        <v>3.5340348656275546</v>
      </c>
      <c r="U21">
        <v>583</v>
      </c>
      <c r="V21" s="13">
        <f t="shared" si="6"/>
        <v>1.5375689004931825</v>
      </c>
    </row>
    <row r="22" spans="1:22" ht="12.75">
      <c r="A22" s="4" t="s">
        <v>30</v>
      </c>
      <c r="B22">
        <v>12627</v>
      </c>
      <c r="C22">
        <v>1680</v>
      </c>
      <c r="D22" s="13">
        <f t="shared" si="7"/>
        <v>13.304822998336896</v>
      </c>
      <c r="E22">
        <v>1013</v>
      </c>
      <c r="F22" s="13">
        <f t="shared" si="8"/>
        <v>8.022491486497188</v>
      </c>
      <c r="G22">
        <v>2181</v>
      </c>
      <c r="H22" s="13">
        <f t="shared" si="8"/>
        <v>17.272511285340936</v>
      </c>
      <c r="I22">
        <v>526</v>
      </c>
      <c r="J22" s="13">
        <f t="shared" si="0"/>
        <v>4.16567672447929</v>
      </c>
      <c r="K22">
        <v>2045</v>
      </c>
      <c r="L22" s="13">
        <f t="shared" si="1"/>
        <v>16.19545418547557</v>
      </c>
      <c r="M22">
        <v>637</v>
      </c>
      <c r="N22" s="13">
        <f t="shared" si="2"/>
        <v>5.044745386869407</v>
      </c>
      <c r="O22">
        <v>28</v>
      </c>
      <c r="P22" s="13">
        <f t="shared" si="3"/>
        <v>0.22174704997228162</v>
      </c>
      <c r="Q22">
        <v>380</v>
      </c>
      <c r="R22" s="13">
        <f t="shared" si="4"/>
        <v>3.009424249623822</v>
      </c>
      <c r="S22">
        <v>273</v>
      </c>
      <c r="T22" s="13">
        <f t="shared" si="5"/>
        <v>2.162033737229746</v>
      </c>
      <c r="U22">
        <v>70</v>
      </c>
      <c r="V22" s="13">
        <f t="shared" si="6"/>
        <v>0.554367624930704</v>
      </c>
    </row>
    <row r="23" spans="1:22" ht="12.75">
      <c r="A23" s="4" t="s">
        <v>35</v>
      </c>
      <c r="B23">
        <v>15039</v>
      </c>
      <c r="C23">
        <v>3741</v>
      </c>
      <c r="D23" s="13">
        <f t="shared" si="7"/>
        <v>24.875324157191304</v>
      </c>
      <c r="E23">
        <v>2101</v>
      </c>
      <c r="F23" s="13">
        <f t="shared" si="8"/>
        <v>13.970343772857237</v>
      </c>
      <c r="G23">
        <v>670</v>
      </c>
      <c r="H23" s="13">
        <f t="shared" si="8"/>
        <v>4.455083449697454</v>
      </c>
      <c r="I23">
        <v>1014</v>
      </c>
      <c r="J23" s="13">
        <f t="shared" si="0"/>
        <v>6.742469579094355</v>
      </c>
      <c r="K23">
        <v>1422</v>
      </c>
      <c r="L23" s="13">
        <f t="shared" si="1"/>
        <v>9.45541591861161</v>
      </c>
      <c r="M23">
        <v>521</v>
      </c>
      <c r="N23" s="13">
        <f t="shared" si="2"/>
        <v>3.4643260855110047</v>
      </c>
      <c r="O23">
        <v>42</v>
      </c>
      <c r="P23" s="13">
        <f t="shared" si="3"/>
        <v>0.27927388789148216</v>
      </c>
      <c r="Q23">
        <v>507</v>
      </c>
      <c r="R23" s="13">
        <f t="shared" si="4"/>
        <v>3.3712347895471777</v>
      </c>
      <c r="S23">
        <v>535</v>
      </c>
      <c r="T23" s="13">
        <f t="shared" si="5"/>
        <v>3.5574173814748318</v>
      </c>
      <c r="U23">
        <v>229</v>
      </c>
      <c r="V23" s="13">
        <f t="shared" si="6"/>
        <v>1.5227076268368909</v>
      </c>
    </row>
    <row r="24" spans="1:22" ht="12.75">
      <c r="A24" s="5" t="s">
        <v>3</v>
      </c>
      <c r="B24">
        <v>8062</v>
      </c>
      <c r="C24">
        <v>1960</v>
      </c>
      <c r="D24" s="13">
        <f t="shared" si="7"/>
        <v>24.31158521458695</v>
      </c>
      <c r="E24">
        <v>981</v>
      </c>
      <c r="F24" s="13">
        <f t="shared" si="8"/>
        <v>12.168196477300917</v>
      </c>
      <c r="G24">
        <v>259</v>
      </c>
      <c r="H24" s="13">
        <f t="shared" si="8"/>
        <v>3.212602331927562</v>
      </c>
      <c r="I24">
        <v>514</v>
      </c>
      <c r="J24" s="13">
        <f t="shared" si="0"/>
        <v>6.375589183825353</v>
      </c>
      <c r="K24">
        <v>1153</v>
      </c>
      <c r="L24" s="13">
        <f t="shared" si="1"/>
        <v>14.301662118580996</v>
      </c>
      <c r="M24">
        <v>255</v>
      </c>
      <c r="N24" s="13">
        <f t="shared" si="2"/>
        <v>3.1629868518977924</v>
      </c>
      <c r="O24">
        <v>17</v>
      </c>
      <c r="P24" s="13">
        <f t="shared" si="3"/>
        <v>0.2108657901265195</v>
      </c>
      <c r="Q24">
        <v>250</v>
      </c>
      <c r="R24" s="13">
        <f t="shared" si="4"/>
        <v>3.1009675018605805</v>
      </c>
      <c r="S24">
        <v>352</v>
      </c>
      <c r="T24" s="13">
        <f t="shared" si="5"/>
        <v>4.366162242619697</v>
      </c>
      <c r="U24">
        <v>181</v>
      </c>
      <c r="V24" s="13">
        <f t="shared" si="6"/>
        <v>2.2451004713470604</v>
      </c>
    </row>
    <row r="25" spans="1:22" ht="12.75">
      <c r="A25" s="4" t="s">
        <v>27</v>
      </c>
      <c r="B25">
        <v>1968</v>
      </c>
      <c r="C25">
        <v>519</v>
      </c>
      <c r="D25" s="13">
        <f t="shared" si="7"/>
        <v>26.371951219512198</v>
      </c>
      <c r="E25">
        <v>202</v>
      </c>
      <c r="F25" s="13">
        <f t="shared" si="8"/>
        <v>10.264227642276422</v>
      </c>
      <c r="G25">
        <v>164</v>
      </c>
      <c r="H25" s="13">
        <f t="shared" si="8"/>
        <v>8.333333333333332</v>
      </c>
      <c r="I25">
        <v>107</v>
      </c>
      <c r="J25" s="13">
        <f t="shared" si="0"/>
        <v>5.436991869918699</v>
      </c>
      <c r="K25">
        <v>256</v>
      </c>
      <c r="L25" s="13">
        <f t="shared" si="1"/>
        <v>13.008130081300814</v>
      </c>
      <c r="M25">
        <v>47</v>
      </c>
      <c r="N25" s="13">
        <f t="shared" si="2"/>
        <v>2.388211382113821</v>
      </c>
      <c r="O25">
        <v>2</v>
      </c>
      <c r="P25" s="13">
        <f t="shared" si="3"/>
        <v>0.10162601626016261</v>
      </c>
      <c r="Q25">
        <v>76</v>
      </c>
      <c r="R25" s="13">
        <f t="shared" si="4"/>
        <v>3.861788617886179</v>
      </c>
      <c r="S25">
        <v>69</v>
      </c>
      <c r="T25" s="13">
        <f t="shared" si="5"/>
        <v>3.50609756097561</v>
      </c>
      <c r="U25">
        <v>20</v>
      </c>
      <c r="V25" s="13">
        <f t="shared" si="6"/>
        <v>1.0162601626016259</v>
      </c>
    </row>
    <row r="26" spans="1:22" ht="12.75">
      <c r="A26" s="5" t="s">
        <v>4</v>
      </c>
      <c r="B26">
        <v>6284</v>
      </c>
      <c r="C26">
        <v>1503</v>
      </c>
      <c r="D26" s="13">
        <f t="shared" si="7"/>
        <v>23.91788669637174</v>
      </c>
      <c r="E26">
        <v>617</v>
      </c>
      <c r="F26" s="13">
        <f t="shared" si="8"/>
        <v>9.81858688733291</v>
      </c>
      <c r="G26">
        <v>262</v>
      </c>
      <c r="H26" s="13">
        <f t="shared" si="8"/>
        <v>4.169318905155952</v>
      </c>
      <c r="I26">
        <v>499</v>
      </c>
      <c r="J26" s="13">
        <f t="shared" si="0"/>
        <v>7.940802036919161</v>
      </c>
      <c r="K26">
        <v>853</v>
      </c>
      <c r="L26" s="13">
        <f t="shared" si="1"/>
        <v>13.574156588160408</v>
      </c>
      <c r="M26">
        <v>266</v>
      </c>
      <c r="N26" s="13">
        <f t="shared" si="2"/>
        <v>4.232972628898791</v>
      </c>
      <c r="O26">
        <v>10</v>
      </c>
      <c r="P26" s="13">
        <f t="shared" si="3"/>
        <v>0.15913430935709738</v>
      </c>
      <c r="Q26">
        <v>172</v>
      </c>
      <c r="R26" s="13">
        <f t="shared" si="4"/>
        <v>2.737110120942075</v>
      </c>
      <c r="S26">
        <v>184</v>
      </c>
      <c r="T26" s="13">
        <f t="shared" si="5"/>
        <v>2.928071292170592</v>
      </c>
      <c r="U26">
        <v>152</v>
      </c>
      <c r="V26" s="13">
        <f t="shared" si="6"/>
        <v>2.41884150222788</v>
      </c>
    </row>
    <row r="27" spans="1:22" ht="12.75">
      <c r="A27" s="4" t="s">
        <v>5</v>
      </c>
      <c r="B27">
        <v>89060</v>
      </c>
      <c r="C27">
        <v>22377</v>
      </c>
      <c r="D27" s="13">
        <f t="shared" si="7"/>
        <v>25.125757916011676</v>
      </c>
      <c r="E27">
        <v>9050</v>
      </c>
      <c r="F27" s="13">
        <f t="shared" si="8"/>
        <v>10.161688749157872</v>
      </c>
      <c r="G27">
        <v>2993</v>
      </c>
      <c r="H27" s="13">
        <f t="shared" si="8"/>
        <v>3.360655737704918</v>
      </c>
      <c r="I27">
        <v>4752</v>
      </c>
      <c r="J27" s="13">
        <f t="shared" si="0"/>
        <v>5.335728722209746</v>
      </c>
      <c r="K27">
        <v>8804</v>
      </c>
      <c r="L27" s="13">
        <f t="shared" si="1"/>
        <v>9.885470469346508</v>
      </c>
      <c r="M27">
        <v>5759</v>
      </c>
      <c r="N27" s="13">
        <f t="shared" si="2"/>
        <v>6.466427127779026</v>
      </c>
      <c r="O27">
        <v>128</v>
      </c>
      <c r="P27" s="13">
        <f t="shared" si="3"/>
        <v>0.14372333258477432</v>
      </c>
      <c r="Q27">
        <v>3149</v>
      </c>
      <c r="R27" s="13">
        <f t="shared" si="4"/>
        <v>3.5358185492926117</v>
      </c>
      <c r="S27">
        <v>3875</v>
      </c>
      <c r="T27" s="13">
        <f t="shared" si="5"/>
        <v>4.350999326296878</v>
      </c>
      <c r="U27">
        <v>991</v>
      </c>
      <c r="V27" s="13">
        <f t="shared" si="6"/>
        <v>1.1127329889961823</v>
      </c>
    </row>
    <row r="28" spans="1:22" ht="12.75">
      <c r="A28" s="4" t="s">
        <v>6</v>
      </c>
      <c r="B28">
        <v>121748</v>
      </c>
      <c r="C28">
        <v>29708</v>
      </c>
      <c r="D28" s="13">
        <f t="shared" si="7"/>
        <v>24.401222196668527</v>
      </c>
      <c r="E28">
        <v>13608</v>
      </c>
      <c r="F28" s="13">
        <f t="shared" si="8"/>
        <v>11.177185662187469</v>
      </c>
      <c r="G28">
        <v>5591</v>
      </c>
      <c r="H28" s="13">
        <f t="shared" si="8"/>
        <v>4.592272562998981</v>
      </c>
      <c r="I28">
        <v>8273</v>
      </c>
      <c r="J28" s="13">
        <f t="shared" si="0"/>
        <v>6.795183493774025</v>
      </c>
      <c r="K28">
        <v>13408</v>
      </c>
      <c r="L28" s="13">
        <f t="shared" si="1"/>
        <v>11.012911916417519</v>
      </c>
      <c r="M28">
        <v>5000</v>
      </c>
      <c r="N28" s="13">
        <f t="shared" si="2"/>
        <v>4.106843644248777</v>
      </c>
      <c r="O28">
        <v>185</v>
      </c>
      <c r="P28" s="13">
        <f t="shared" si="3"/>
        <v>0.15195321483720473</v>
      </c>
      <c r="Q28">
        <v>4395</v>
      </c>
      <c r="R28" s="13">
        <f t="shared" si="4"/>
        <v>3.6099155632946744</v>
      </c>
      <c r="S28">
        <v>3894</v>
      </c>
      <c r="T28" s="13">
        <f t="shared" si="5"/>
        <v>3.198409830140947</v>
      </c>
      <c r="U28">
        <v>1787</v>
      </c>
      <c r="V28" s="13">
        <f t="shared" si="6"/>
        <v>1.4677859184545126</v>
      </c>
    </row>
    <row r="29" spans="1:22" ht="12.75">
      <c r="A29" s="4" t="s">
        <v>7</v>
      </c>
      <c r="B29">
        <v>17286</v>
      </c>
      <c r="C29">
        <v>5474</v>
      </c>
      <c r="D29" s="13">
        <f t="shared" si="7"/>
        <v>31.667245169501328</v>
      </c>
      <c r="E29">
        <v>1470</v>
      </c>
      <c r="F29" s="13">
        <f t="shared" si="8"/>
        <v>8.50399166955918</v>
      </c>
      <c r="G29">
        <v>835</v>
      </c>
      <c r="H29" s="13">
        <f t="shared" si="8"/>
        <v>4.830498669443481</v>
      </c>
      <c r="I29">
        <v>904</v>
      </c>
      <c r="J29" s="13">
        <f t="shared" si="0"/>
        <v>5.229665625361564</v>
      </c>
      <c r="K29">
        <v>1558</v>
      </c>
      <c r="L29" s="13">
        <f t="shared" si="1"/>
        <v>9.013074164063402</v>
      </c>
      <c r="M29">
        <v>214</v>
      </c>
      <c r="N29" s="13">
        <f t="shared" si="2"/>
        <v>1.2379960661807243</v>
      </c>
      <c r="O29">
        <v>137</v>
      </c>
      <c r="P29" s="13">
        <f t="shared" si="3"/>
        <v>0.7925488834895291</v>
      </c>
      <c r="Q29">
        <v>661</v>
      </c>
      <c r="R29" s="13">
        <f t="shared" si="4"/>
        <v>3.8239037371283118</v>
      </c>
      <c r="S29">
        <v>965</v>
      </c>
      <c r="T29" s="13">
        <f t="shared" si="5"/>
        <v>5.582552354506537</v>
      </c>
      <c r="U29">
        <v>133</v>
      </c>
      <c r="V29" s="13">
        <f t="shared" si="6"/>
        <v>0.7694087701029735</v>
      </c>
    </row>
    <row r="30" spans="1:22" ht="12.75">
      <c r="A30" s="4" t="s">
        <v>8</v>
      </c>
      <c r="B30">
        <v>17815</v>
      </c>
      <c r="C30">
        <v>5418</v>
      </c>
      <c r="D30" s="13">
        <f t="shared" si="7"/>
        <v>30.412573673870334</v>
      </c>
      <c r="E30">
        <v>2865</v>
      </c>
      <c r="F30" s="13">
        <f t="shared" si="8"/>
        <v>16.08195341004771</v>
      </c>
      <c r="G30">
        <v>942</v>
      </c>
      <c r="H30" s="13">
        <f t="shared" si="8"/>
        <v>5.287678922256525</v>
      </c>
      <c r="I30">
        <v>943</v>
      </c>
      <c r="J30" s="13">
        <f t="shared" si="0"/>
        <v>5.293292169520067</v>
      </c>
      <c r="K30">
        <v>1211</v>
      </c>
      <c r="L30" s="13">
        <f t="shared" si="1"/>
        <v>6.797642436149312</v>
      </c>
      <c r="M30">
        <v>553</v>
      </c>
      <c r="N30" s="13">
        <f t="shared" si="2"/>
        <v>3.104125736738703</v>
      </c>
      <c r="O30">
        <v>21</v>
      </c>
      <c r="P30" s="13">
        <f t="shared" si="3"/>
        <v>0.11787819253438114</v>
      </c>
      <c r="Q30">
        <v>456</v>
      </c>
      <c r="R30" s="13">
        <f t="shared" si="4"/>
        <v>2.5596407521751336</v>
      </c>
      <c r="S30">
        <v>637</v>
      </c>
      <c r="T30" s="13">
        <f t="shared" si="5"/>
        <v>3.575638506876228</v>
      </c>
      <c r="U30">
        <v>186</v>
      </c>
      <c r="V30" s="13">
        <f t="shared" si="6"/>
        <v>1.0440639910188045</v>
      </c>
    </row>
    <row r="31" spans="1:22" ht="12.75">
      <c r="A31" s="4" t="s">
        <v>9</v>
      </c>
      <c r="B31">
        <v>310</v>
      </c>
      <c r="C31">
        <v>63</v>
      </c>
      <c r="D31" s="13">
        <f t="shared" si="7"/>
        <v>20.32258064516129</v>
      </c>
      <c r="E31">
        <v>41</v>
      </c>
      <c r="F31" s="13">
        <f t="shared" si="8"/>
        <v>13.225806451612904</v>
      </c>
      <c r="G31">
        <v>13</v>
      </c>
      <c r="H31" s="13">
        <f t="shared" si="8"/>
        <v>4.193548387096775</v>
      </c>
      <c r="I31">
        <v>12</v>
      </c>
      <c r="J31" s="13">
        <f t="shared" si="0"/>
        <v>3.870967741935484</v>
      </c>
      <c r="K31">
        <v>53</v>
      </c>
      <c r="L31" s="13">
        <f t="shared" si="1"/>
        <v>17.096774193548388</v>
      </c>
      <c r="M31">
        <v>3</v>
      </c>
      <c r="N31" s="13">
        <f t="shared" si="2"/>
        <v>0.967741935483871</v>
      </c>
      <c r="O31">
        <v>2</v>
      </c>
      <c r="P31" s="13">
        <f t="shared" si="3"/>
        <v>0.6451612903225806</v>
      </c>
      <c r="Q31">
        <v>9</v>
      </c>
      <c r="R31" s="13">
        <f t="shared" si="4"/>
        <v>2.903225806451613</v>
      </c>
      <c r="S31">
        <v>18</v>
      </c>
      <c r="T31" s="13">
        <f t="shared" si="5"/>
        <v>5.806451612903226</v>
      </c>
      <c r="U31">
        <v>3</v>
      </c>
      <c r="V31" s="13">
        <f t="shared" si="6"/>
        <v>0.967741935483871</v>
      </c>
    </row>
    <row r="32" spans="1:22" ht="12.75">
      <c r="A32" s="4" t="s">
        <v>10</v>
      </c>
      <c r="B32">
        <v>4186</v>
      </c>
      <c r="C32">
        <v>961</v>
      </c>
      <c r="D32" s="13">
        <f t="shared" si="7"/>
        <v>22.957477305303392</v>
      </c>
      <c r="E32">
        <v>516</v>
      </c>
      <c r="F32" s="13">
        <f t="shared" si="8"/>
        <v>12.326803631151458</v>
      </c>
      <c r="G32">
        <v>184</v>
      </c>
      <c r="H32" s="13">
        <f t="shared" si="8"/>
        <v>4.395604395604396</v>
      </c>
      <c r="I32">
        <v>243</v>
      </c>
      <c r="J32" s="13">
        <f t="shared" si="0"/>
        <v>5.805064500716674</v>
      </c>
      <c r="K32">
        <v>521</v>
      </c>
      <c r="L32" s="13">
        <f t="shared" si="1"/>
        <v>12.446249402771143</v>
      </c>
      <c r="M32">
        <v>147</v>
      </c>
      <c r="N32" s="13">
        <f t="shared" si="2"/>
        <v>3.511705685618729</v>
      </c>
      <c r="O32">
        <v>10</v>
      </c>
      <c r="P32" s="13">
        <f t="shared" si="3"/>
        <v>0.23889154323936934</v>
      </c>
      <c r="Q32">
        <v>128</v>
      </c>
      <c r="R32" s="13">
        <f t="shared" si="4"/>
        <v>3.0578117534639273</v>
      </c>
      <c r="S32">
        <v>120</v>
      </c>
      <c r="T32" s="13">
        <f t="shared" si="5"/>
        <v>2.866698518872432</v>
      </c>
      <c r="U32">
        <v>79</v>
      </c>
      <c r="V32" s="13">
        <f t="shared" si="6"/>
        <v>1.8872431915910175</v>
      </c>
    </row>
    <row r="33" spans="1:22" ht="12.75">
      <c r="A33" s="4" t="s">
        <v>28</v>
      </c>
      <c r="B33">
        <v>5398</v>
      </c>
      <c r="C33">
        <v>1178</v>
      </c>
      <c r="D33" s="13">
        <f t="shared" si="7"/>
        <v>21.82289736939607</v>
      </c>
      <c r="E33">
        <v>684</v>
      </c>
      <c r="F33" s="13">
        <f t="shared" si="8"/>
        <v>12.67135976287514</v>
      </c>
      <c r="G33">
        <v>294</v>
      </c>
      <c r="H33" s="13">
        <f t="shared" si="8"/>
        <v>5.446461652463876</v>
      </c>
      <c r="I33">
        <v>471</v>
      </c>
      <c r="J33" s="13">
        <f t="shared" si="0"/>
        <v>8.72545387180437</v>
      </c>
      <c r="K33">
        <v>417</v>
      </c>
      <c r="L33" s="13">
        <f t="shared" si="1"/>
        <v>7.725083364208967</v>
      </c>
      <c r="M33">
        <v>189</v>
      </c>
      <c r="N33" s="13">
        <f t="shared" si="2"/>
        <v>3.50129677658392</v>
      </c>
      <c r="O33">
        <v>19</v>
      </c>
      <c r="P33" s="13">
        <f t="shared" si="3"/>
        <v>0.35198221563542054</v>
      </c>
      <c r="Q33">
        <v>275</v>
      </c>
      <c r="R33" s="13">
        <f t="shared" si="4"/>
        <v>5.094479436828455</v>
      </c>
      <c r="S33">
        <v>264</v>
      </c>
      <c r="T33" s="13">
        <f t="shared" si="5"/>
        <v>4.890700259355317</v>
      </c>
      <c r="U33">
        <v>123</v>
      </c>
      <c r="V33" s="13">
        <f t="shared" si="6"/>
        <v>2.2786217117450906</v>
      </c>
    </row>
    <row r="34" spans="1:22" ht="12.75">
      <c r="A34" s="4" t="s">
        <v>11</v>
      </c>
      <c r="B34">
        <v>95464</v>
      </c>
      <c r="C34">
        <v>24885</v>
      </c>
      <c r="D34" s="13">
        <f t="shared" si="7"/>
        <v>26.067418084304027</v>
      </c>
      <c r="E34">
        <v>10406</v>
      </c>
      <c r="F34" s="13">
        <f t="shared" si="8"/>
        <v>10.900444146484539</v>
      </c>
      <c r="G34">
        <v>5811</v>
      </c>
      <c r="H34" s="13">
        <f t="shared" si="8"/>
        <v>6.087111371826029</v>
      </c>
      <c r="I34">
        <v>5154</v>
      </c>
      <c r="J34" s="13">
        <f t="shared" si="0"/>
        <v>5.3988938238498285</v>
      </c>
      <c r="K34">
        <v>7282</v>
      </c>
      <c r="L34" s="13">
        <f t="shared" si="1"/>
        <v>7.6280063688929856</v>
      </c>
      <c r="M34">
        <v>6638</v>
      </c>
      <c r="N34" s="13">
        <f t="shared" si="2"/>
        <v>6.9534065197351875</v>
      </c>
      <c r="O34">
        <v>239</v>
      </c>
      <c r="P34" s="13">
        <f t="shared" si="3"/>
        <v>0.2503561551998659</v>
      </c>
      <c r="Q34">
        <v>3494</v>
      </c>
      <c r="R34" s="13">
        <f t="shared" si="4"/>
        <v>3.6600184362691697</v>
      </c>
      <c r="S34">
        <v>4475</v>
      </c>
      <c r="T34" s="13">
        <f t="shared" si="5"/>
        <v>4.687630939411715</v>
      </c>
      <c r="U34">
        <v>1080</v>
      </c>
      <c r="V34" s="13">
        <f t="shared" si="6"/>
        <v>1.1313165172211515</v>
      </c>
    </row>
    <row r="35" spans="1:22" ht="12.75">
      <c r="A35" s="4" t="s">
        <v>12</v>
      </c>
      <c r="B35">
        <v>216977</v>
      </c>
      <c r="C35">
        <v>52054</v>
      </c>
      <c r="D35" s="13">
        <f t="shared" si="7"/>
        <v>23.990561211556987</v>
      </c>
      <c r="E35">
        <v>25976</v>
      </c>
      <c r="F35" s="13">
        <f t="shared" si="8"/>
        <v>11.971775810339345</v>
      </c>
      <c r="G35">
        <v>31978</v>
      </c>
      <c r="H35" s="13">
        <f t="shared" si="8"/>
        <v>14.737967618687694</v>
      </c>
      <c r="I35">
        <v>15873</v>
      </c>
      <c r="J35" s="13">
        <f t="shared" si="0"/>
        <v>7.315521921678335</v>
      </c>
      <c r="K35">
        <v>11560</v>
      </c>
      <c r="L35" s="13">
        <f t="shared" si="1"/>
        <v>5.32775363287353</v>
      </c>
      <c r="M35">
        <v>19816</v>
      </c>
      <c r="N35" s="13">
        <f t="shared" si="2"/>
        <v>9.13276522396383</v>
      </c>
      <c r="O35">
        <v>111</v>
      </c>
      <c r="P35" s="13">
        <f t="shared" si="3"/>
        <v>0.051157495955792553</v>
      </c>
      <c r="Q35">
        <v>4806</v>
      </c>
      <c r="R35" s="13">
        <f t="shared" si="4"/>
        <v>2.214981311383234</v>
      </c>
      <c r="S35">
        <v>5266</v>
      </c>
      <c r="T35" s="13">
        <f t="shared" si="5"/>
        <v>2.4269853486775097</v>
      </c>
      <c r="U35">
        <v>328</v>
      </c>
      <c r="V35" s="13">
        <f t="shared" si="6"/>
        <v>0.15116809615765725</v>
      </c>
    </row>
    <row r="36" spans="1:22" ht="12.75">
      <c r="A36" s="4" t="s">
        <v>13</v>
      </c>
      <c r="B36">
        <v>46462</v>
      </c>
      <c r="C36">
        <v>12175</v>
      </c>
      <c r="D36" s="13">
        <f t="shared" si="7"/>
        <v>26.204209891954715</v>
      </c>
      <c r="E36">
        <v>4692</v>
      </c>
      <c r="F36" s="13">
        <f t="shared" si="8"/>
        <v>10.098575179716757</v>
      </c>
      <c r="G36">
        <v>6090</v>
      </c>
      <c r="H36" s="13">
        <f t="shared" si="8"/>
        <v>13.107485687228273</v>
      </c>
      <c r="I36">
        <v>2616</v>
      </c>
      <c r="J36" s="13">
        <f t="shared" si="0"/>
        <v>5.630407644957169</v>
      </c>
      <c r="K36">
        <v>1460</v>
      </c>
      <c r="L36" s="13">
        <f t="shared" si="1"/>
        <v>3.1423528905342</v>
      </c>
      <c r="M36">
        <v>8494</v>
      </c>
      <c r="N36" s="13">
        <f t="shared" si="2"/>
        <v>18.28160647410787</v>
      </c>
      <c r="O36">
        <v>44</v>
      </c>
      <c r="P36" s="13">
        <f t="shared" si="3"/>
        <v>0.09470104601609917</v>
      </c>
      <c r="Q36">
        <v>919</v>
      </c>
      <c r="R36" s="13">
        <f t="shared" si="4"/>
        <v>1.9779604838362532</v>
      </c>
      <c r="S36">
        <v>918</v>
      </c>
      <c r="T36" s="13">
        <f t="shared" si="5"/>
        <v>1.9758081873358875</v>
      </c>
      <c r="U36">
        <v>126</v>
      </c>
      <c r="V36" s="13">
        <f t="shared" si="6"/>
        <v>0.2711893590461022</v>
      </c>
    </row>
    <row r="37" spans="1:22" ht="12.75">
      <c r="A37" s="4" t="s">
        <v>14</v>
      </c>
      <c r="B37">
        <v>544</v>
      </c>
      <c r="C37">
        <v>137</v>
      </c>
      <c r="D37" s="13">
        <f t="shared" si="7"/>
        <v>25.183823529411764</v>
      </c>
      <c r="E37">
        <v>65</v>
      </c>
      <c r="F37" s="13">
        <f t="shared" si="8"/>
        <v>11.948529411764707</v>
      </c>
      <c r="G37">
        <v>22</v>
      </c>
      <c r="H37" s="13">
        <f t="shared" si="8"/>
        <v>4.044117647058823</v>
      </c>
      <c r="I37">
        <v>33</v>
      </c>
      <c r="J37" s="13">
        <f t="shared" si="0"/>
        <v>6.0661764705882355</v>
      </c>
      <c r="K37">
        <v>42</v>
      </c>
      <c r="L37" s="13">
        <f t="shared" si="1"/>
        <v>7.720588235294118</v>
      </c>
      <c r="M37">
        <v>33</v>
      </c>
      <c r="N37" s="13">
        <f t="shared" si="2"/>
        <v>6.0661764705882355</v>
      </c>
      <c r="O37">
        <v>1</v>
      </c>
      <c r="P37" s="13">
        <f t="shared" si="3"/>
        <v>0.1838235294117647</v>
      </c>
      <c r="Q37">
        <v>26</v>
      </c>
      <c r="R37" s="13">
        <f t="shared" si="4"/>
        <v>4.779411764705882</v>
      </c>
      <c r="S37">
        <v>22</v>
      </c>
      <c r="T37" s="13">
        <f t="shared" si="5"/>
        <v>4.044117647058823</v>
      </c>
      <c r="U37">
        <v>10</v>
      </c>
      <c r="V37" s="13">
        <f t="shared" si="6"/>
        <v>1.8382352941176472</v>
      </c>
    </row>
    <row r="38" spans="1:22" ht="12.75">
      <c r="A38" s="4" t="s">
        <v>15</v>
      </c>
      <c r="B38" s="13">
        <v>35395</v>
      </c>
      <c r="C38">
        <v>4069</v>
      </c>
      <c r="D38" s="13">
        <f t="shared" si="7"/>
        <v>11.495974007628195</v>
      </c>
      <c r="E38">
        <v>2446</v>
      </c>
      <c r="F38" s="13">
        <f t="shared" si="8"/>
        <v>6.91058059047888</v>
      </c>
      <c r="G38">
        <v>2912</v>
      </c>
      <c r="H38" s="13">
        <f t="shared" si="8"/>
        <v>8.227150727503885</v>
      </c>
      <c r="I38">
        <v>1801</v>
      </c>
      <c r="J38" s="13">
        <f t="shared" si="0"/>
        <v>5.088289306399209</v>
      </c>
      <c r="K38">
        <v>5777</v>
      </c>
      <c r="L38" s="13">
        <f t="shared" si="1"/>
        <v>16.32151433818336</v>
      </c>
      <c r="M38">
        <v>2687</v>
      </c>
      <c r="N38" s="13">
        <f t="shared" si="2"/>
        <v>7.591467721429581</v>
      </c>
      <c r="O38">
        <v>262</v>
      </c>
      <c r="P38" s="13">
        <f t="shared" si="3"/>
        <v>0.7402175448509677</v>
      </c>
      <c r="Q38">
        <v>2216</v>
      </c>
      <c r="R38" s="13">
        <f t="shared" si="4"/>
        <v>6.260771295380703</v>
      </c>
      <c r="S38">
        <v>663</v>
      </c>
      <c r="T38" s="13">
        <f t="shared" si="5"/>
        <v>1.8731459245656163</v>
      </c>
      <c r="U38">
        <v>284</v>
      </c>
      <c r="V38" s="13">
        <f t="shared" si="6"/>
        <v>0.8023732165560108</v>
      </c>
    </row>
    <row r="39" spans="1:22" ht="12.75">
      <c r="A39" s="5" t="s">
        <v>16</v>
      </c>
      <c r="B39">
        <v>22887</v>
      </c>
      <c r="C39">
        <v>6215</v>
      </c>
      <c r="D39" s="13">
        <f t="shared" si="7"/>
        <v>27.155153580635293</v>
      </c>
      <c r="E39">
        <v>2625</v>
      </c>
      <c r="F39" s="13">
        <f t="shared" si="8"/>
        <v>11.469393105256259</v>
      </c>
      <c r="G39">
        <v>811</v>
      </c>
      <c r="H39" s="13">
        <f t="shared" si="8"/>
        <v>3.543496307947743</v>
      </c>
      <c r="I39">
        <v>1221</v>
      </c>
      <c r="J39" s="13">
        <f t="shared" si="0"/>
        <v>5.334906278673483</v>
      </c>
      <c r="K39">
        <v>2535</v>
      </c>
      <c r="L39" s="13">
        <f t="shared" si="1"/>
        <v>11.076156770218901</v>
      </c>
      <c r="M39">
        <v>487</v>
      </c>
      <c r="N39" s="13">
        <f t="shared" si="2"/>
        <v>2.1278455018132565</v>
      </c>
      <c r="O39">
        <v>36</v>
      </c>
      <c r="P39" s="13">
        <f t="shared" si="3"/>
        <v>0.15729453401494298</v>
      </c>
      <c r="Q39">
        <v>701</v>
      </c>
      <c r="R39" s="13">
        <f t="shared" si="4"/>
        <v>3.062874120679862</v>
      </c>
      <c r="S39">
        <v>847</v>
      </c>
      <c r="T39" s="13">
        <f t="shared" si="5"/>
        <v>3.700790841962686</v>
      </c>
      <c r="U39">
        <v>493</v>
      </c>
      <c r="V39" s="13">
        <f t="shared" si="6"/>
        <v>2.1540612574824136</v>
      </c>
    </row>
    <row r="40" spans="1:22" ht="12.75">
      <c r="A40" s="4" t="s">
        <v>17</v>
      </c>
      <c r="B40">
        <v>4597</v>
      </c>
      <c r="C40">
        <v>909</v>
      </c>
      <c r="D40" s="13">
        <f t="shared" si="7"/>
        <v>19.773765499238635</v>
      </c>
      <c r="E40">
        <v>602</v>
      </c>
      <c r="F40" s="13">
        <f t="shared" si="8"/>
        <v>13.095497063302153</v>
      </c>
      <c r="G40">
        <v>193</v>
      </c>
      <c r="H40" s="13">
        <f t="shared" si="8"/>
        <v>4.198390254513813</v>
      </c>
      <c r="I40">
        <v>219</v>
      </c>
      <c r="J40" s="13">
        <f t="shared" si="0"/>
        <v>4.763976506417229</v>
      </c>
      <c r="K40">
        <v>585</v>
      </c>
      <c r="L40" s="13">
        <f t="shared" si="1"/>
        <v>12.725690667826845</v>
      </c>
      <c r="M40">
        <v>164</v>
      </c>
      <c r="N40" s="13">
        <f t="shared" si="2"/>
        <v>3.567544050467696</v>
      </c>
      <c r="O40">
        <v>9</v>
      </c>
      <c r="P40" s="13">
        <f t="shared" si="3"/>
        <v>0.1957798564281053</v>
      </c>
      <c r="Q40">
        <v>191</v>
      </c>
      <c r="R40" s="13">
        <f t="shared" si="4"/>
        <v>4.154883619752012</v>
      </c>
      <c r="S40">
        <v>126</v>
      </c>
      <c r="T40" s="13">
        <f t="shared" si="5"/>
        <v>2.740917989993474</v>
      </c>
      <c r="U40">
        <v>243</v>
      </c>
      <c r="V40" s="13">
        <f t="shared" si="6"/>
        <v>5.286056123558843</v>
      </c>
    </row>
    <row r="41" spans="1:22" ht="12.75">
      <c r="A41" s="4" t="s">
        <v>18</v>
      </c>
      <c r="B41">
        <v>5650</v>
      </c>
      <c r="C41">
        <v>1209</v>
      </c>
      <c r="D41" s="13">
        <f t="shared" si="7"/>
        <v>21.398230088495577</v>
      </c>
      <c r="E41">
        <v>760</v>
      </c>
      <c r="F41" s="13">
        <f t="shared" si="8"/>
        <v>13.451327433628318</v>
      </c>
      <c r="G41">
        <v>181</v>
      </c>
      <c r="H41" s="13">
        <f t="shared" si="8"/>
        <v>3.2035398230088497</v>
      </c>
      <c r="I41">
        <v>350</v>
      </c>
      <c r="J41" s="13">
        <f t="shared" si="0"/>
        <v>6.1946902654867255</v>
      </c>
      <c r="K41">
        <v>988</v>
      </c>
      <c r="L41" s="13">
        <f t="shared" si="1"/>
        <v>17.486725663716815</v>
      </c>
      <c r="M41">
        <v>145</v>
      </c>
      <c r="N41" s="13">
        <f t="shared" si="2"/>
        <v>2.566371681415929</v>
      </c>
      <c r="O41">
        <v>10</v>
      </c>
      <c r="P41" s="13">
        <f t="shared" si="3"/>
        <v>0.17699115044247787</v>
      </c>
      <c r="Q41">
        <v>182</v>
      </c>
      <c r="R41" s="13">
        <f t="shared" si="4"/>
        <v>3.2212389380530975</v>
      </c>
      <c r="S41">
        <v>240</v>
      </c>
      <c r="T41" s="13">
        <f t="shared" si="5"/>
        <v>4.2477876106194685</v>
      </c>
      <c r="U41">
        <v>187</v>
      </c>
      <c r="V41" s="13">
        <f t="shared" si="6"/>
        <v>3.3097345132743365</v>
      </c>
    </row>
    <row r="42" spans="1:22" ht="12.75">
      <c r="A42" s="4" t="s">
        <v>19</v>
      </c>
      <c r="B42">
        <v>52197</v>
      </c>
      <c r="C42">
        <v>16002</v>
      </c>
      <c r="D42" s="13">
        <f t="shared" si="7"/>
        <v>30.656934306569344</v>
      </c>
      <c r="E42">
        <v>6222</v>
      </c>
      <c r="F42" s="13">
        <f t="shared" si="8"/>
        <v>11.920225300304615</v>
      </c>
      <c r="G42">
        <v>3361</v>
      </c>
      <c r="H42" s="13">
        <f t="shared" si="8"/>
        <v>6.439067379351304</v>
      </c>
      <c r="I42">
        <v>2375</v>
      </c>
      <c r="J42" s="13">
        <f t="shared" si="0"/>
        <v>4.550069927390464</v>
      </c>
      <c r="K42">
        <v>4281</v>
      </c>
      <c r="L42" s="13">
        <f t="shared" si="1"/>
        <v>8.201620782803609</v>
      </c>
      <c r="M42">
        <v>1089</v>
      </c>
      <c r="N42" s="13">
        <f t="shared" si="2"/>
        <v>2.086326800390827</v>
      </c>
      <c r="O42">
        <v>102</v>
      </c>
      <c r="P42" s="13">
        <f t="shared" si="3"/>
        <v>0.1954135295131904</v>
      </c>
      <c r="Q42">
        <v>1528</v>
      </c>
      <c r="R42" s="13">
        <f t="shared" si="4"/>
        <v>2.927371304864264</v>
      </c>
      <c r="S42">
        <v>2686</v>
      </c>
      <c r="T42" s="13">
        <f t="shared" si="5"/>
        <v>5.145889610514014</v>
      </c>
      <c r="U42">
        <v>739</v>
      </c>
      <c r="V42" s="13">
        <f t="shared" si="6"/>
        <v>1.4157901795122325</v>
      </c>
    </row>
    <row r="43" spans="1:22" ht="12.75">
      <c r="A43" s="4" t="s">
        <v>20</v>
      </c>
      <c r="B43">
        <v>15463</v>
      </c>
      <c r="C43">
        <v>3153</v>
      </c>
      <c r="D43" s="13">
        <f t="shared" si="7"/>
        <v>20.390609842850676</v>
      </c>
      <c r="E43">
        <v>2237</v>
      </c>
      <c r="F43" s="13">
        <f t="shared" si="8"/>
        <v>14.466791696307313</v>
      </c>
      <c r="G43">
        <v>1350</v>
      </c>
      <c r="H43" s="13">
        <f t="shared" si="8"/>
        <v>8.730518010735304</v>
      </c>
      <c r="I43">
        <v>732</v>
      </c>
      <c r="J43" s="13">
        <f t="shared" si="0"/>
        <v>4.733880876932031</v>
      </c>
      <c r="K43">
        <v>1717</v>
      </c>
      <c r="L43" s="13">
        <f t="shared" si="1"/>
        <v>11.103925499579642</v>
      </c>
      <c r="M43">
        <v>726</v>
      </c>
      <c r="N43" s="13">
        <f t="shared" si="2"/>
        <v>4.695078574662097</v>
      </c>
      <c r="O43">
        <v>24</v>
      </c>
      <c r="P43" s="13">
        <f t="shared" si="3"/>
        <v>0.15520920907973873</v>
      </c>
      <c r="Q43">
        <v>464</v>
      </c>
      <c r="R43" s="13">
        <f t="shared" si="4"/>
        <v>3.0007113755416155</v>
      </c>
      <c r="S43">
        <v>683</v>
      </c>
      <c r="T43" s="13">
        <f t="shared" si="5"/>
        <v>4.416995408394231</v>
      </c>
      <c r="U43">
        <v>127</v>
      </c>
      <c r="V43" s="13">
        <f t="shared" si="6"/>
        <v>0.8213153980469509</v>
      </c>
    </row>
    <row r="44" spans="1:22" ht="12.75">
      <c r="A44" s="4" t="s">
        <v>36</v>
      </c>
      <c r="B44">
        <v>7007</v>
      </c>
      <c r="C44">
        <v>1588</v>
      </c>
      <c r="D44" s="13">
        <f t="shared" si="7"/>
        <v>22.663051234479806</v>
      </c>
      <c r="E44">
        <v>1058</v>
      </c>
      <c r="F44" s="13">
        <f t="shared" si="8"/>
        <v>15.099186527757958</v>
      </c>
      <c r="G44">
        <v>428</v>
      </c>
      <c r="H44" s="13">
        <f t="shared" si="8"/>
        <v>6.108177536748966</v>
      </c>
      <c r="I44">
        <v>396</v>
      </c>
      <c r="J44" s="13">
        <f t="shared" si="0"/>
        <v>5.651491365777081</v>
      </c>
      <c r="K44">
        <v>533</v>
      </c>
      <c r="L44" s="13">
        <f t="shared" si="1"/>
        <v>7.606679035250464</v>
      </c>
      <c r="M44">
        <v>218</v>
      </c>
      <c r="N44" s="13">
        <f t="shared" si="2"/>
        <v>3.1111745397459685</v>
      </c>
      <c r="O44">
        <v>20</v>
      </c>
      <c r="P44" s="13">
        <f t="shared" si="3"/>
        <v>0.28542885685742825</v>
      </c>
      <c r="Q44">
        <v>179</v>
      </c>
      <c r="R44" s="13">
        <f t="shared" si="4"/>
        <v>2.554588268873983</v>
      </c>
      <c r="S44">
        <v>219</v>
      </c>
      <c r="T44" s="13">
        <f t="shared" si="5"/>
        <v>3.1254459825888397</v>
      </c>
      <c r="U44">
        <v>108</v>
      </c>
      <c r="V44" s="13">
        <f t="shared" si="6"/>
        <v>1.5413158270301126</v>
      </c>
    </row>
    <row r="45" spans="1:22" ht="12.75">
      <c r="A45" s="5" t="s">
        <v>29</v>
      </c>
      <c r="B45">
        <v>3227</v>
      </c>
      <c r="C45">
        <v>805</v>
      </c>
      <c r="D45" s="13">
        <f t="shared" si="7"/>
        <v>24.945770065075923</v>
      </c>
      <c r="E45">
        <v>443</v>
      </c>
      <c r="F45" s="13">
        <f t="shared" si="8"/>
        <v>13.72792066935234</v>
      </c>
      <c r="G45">
        <v>241</v>
      </c>
      <c r="H45" s="13">
        <f t="shared" si="8"/>
        <v>7.4682367524016104</v>
      </c>
      <c r="I45">
        <v>165</v>
      </c>
      <c r="J45" s="13">
        <f t="shared" si="0"/>
        <v>5.113108149984505</v>
      </c>
      <c r="K45">
        <v>358</v>
      </c>
      <c r="L45" s="13">
        <f t="shared" si="1"/>
        <v>11.09389525875426</v>
      </c>
      <c r="M45">
        <v>129</v>
      </c>
      <c r="N45" s="13">
        <f t="shared" si="2"/>
        <v>3.9975209172606134</v>
      </c>
      <c r="O45">
        <v>5</v>
      </c>
      <c r="P45" s="13">
        <f t="shared" si="3"/>
        <v>0.15494267121165167</v>
      </c>
      <c r="Q45">
        <v>80</v>
      </c>
      <c r="R45" s="13">
        <f t="shared" si="4"/>
        <v>2.4790827393864268</v>
      </c>
      <c r="S45">
        <v>132</v>
      </c>
      <c r="T45" s="13">
        <f t="shared" si="5"/>
        <v>4.090486519987604</v>
      </c>
      <c r="U45">
        <v>70</v>
      </c>
      <c r="V45" s="13">
        <f t="shared" si="6"/>
        <v>2.1691973969631237</v>
      </c>
    </row>
    <row r="46" spans="1:22" ht="12.75">
      <c r="A46" s="4" t="s">
        <v>21</v>
      </c>
      <c r="B46">
        <v>65642</v>
      </c>
      <c r="C46">
        <v>17577</v>
      </c>
      <c r="D46" s="13">
        <f t="shared" si="7"/>
        <v>26.777063465464185</v>
      </c>
      <c r="E46">
        <v>9236</v>
      </c>
      <c r="F46" s="13">
        <f t="shared" si="8"/>
        <v>14.07025989457969</v>
      </c>
      <c r="G46">
        <v>3443</v>
      </c>
      <c r="H46" s="13">
        <f t="shared" si="8"/>
        <v>5.245117455287773</v>
      </c>
      <c r="I46">
        <v>3169</v>
      </c>
      <c r="J46" s="13">
        <f t="shared" si="0"/>
        <v>4.827701776301758</v>
      </c>
      <c r="K46">
        <v>5787</v>
      </c>
      <c r="L46" s="13">
        <f t="shared" si="1"/>
        <v>8.816001949971056</v>
      </c>
      <c r="M46">
        <v>3373</v>
      </c>
      <c r="N46" s="13">
        <f t="shared" si="2"/>
        <v>5.138478413211054</v>
      </c>
      <c r="O46">
        <v>129</v>
      </c>
      <c r="P46" s="13">
        <f t="shared" si="3"/>
        <v>0.19652052039852536</v>
      </c>
      <c r="Q46">
        <v>1939</v>
      </c>
      <c r="R46" s="13">
        <f t="shared" si="4"/>
        <v>2.953901465525121</v>
      </c>
      <c r="S46">
        <v>4191</v>
      </c>
      <c r="T46" s="13">
        <f t="shared" si="5"/>
        <v>6.384631790621858</v>
      </c>
      <c r="U46">
        <v>581</v>
      </c>
      <c r="V46" s="13">
        <f t="shared" si="6"/>
        <v>0.8851040492367691</v>
      </c>
    </row>
    <row r="47" spans="1:22" ht="12.75">
      <c r="A47" s="5" t="s">
        <v>22</v>
      </c>
      <c r="B47">
        <v>11462</v>
      </c>
      <c r="C47">
        <v>1840</v>
      </c>
      <c r="D47" s="13">
        <f t="shared" si="7"/>
        <v>16.053044843831792</v>
      </c>
      <c r="E47">
        <v>1415</v>
      </c>
      <c r="F47" s="13">
        <f t="shared" si="8"/>
        <v>12.345140464142384</v>
      </c>
      <c r="G47">
        <v>384</v>
      </c>
      <c r="H47" s="13">
        <f t="shared" si="8"/>
        <v>3.350200663060548</v>
      </c>
      <c r="I47">
        <v>798</v>
      </c>
      <c r="J47" s="13">
        <f t="shared" si="0"/>
        <v>6.9621357529227</v>
      </c>
      <c r="K47">
        <v>2343</v>
      </c>
      <c r="L47" s="13">
        <f t="shared" si="1"/>
        <v>20.441458733205376</v>
      </c>
      <c r="M47">
        <v>410</v>
      </c>
      <c r="N47" s="13">
        <f t="shared" si="2"/>
        <v>3.5770371662886062</v>
      </c>
      <c r="O47">
        <v>18</v>
      </c>
      <c r="P47" s="13">
        <f t="shared" si="3"/>
        <v>0.15704065608096318</v>
      </c>
      <c r="Q47">
        <v>409</v>
      </c>
      <c r="R47" s="13">
        <f t="shared" si="4"/>
        <v>3.568312685395219</v>
      </c>
      <c r="S47">
        <v>486</v>
      </c>
      <c r="T47" s="13">
        <f t="shared" si="5"/>
        <v>4.240097714186006</v>
      </c>
      <c r="U47">
        <v>315</v>
      </c>
      <c r="V47" s="13">
        <f t="shared" si="6"/>
        <v>2.7482114814168557</v>
      </c>
    </row>
    <row r="48" spans="1:22" ht="12.75">
      <c r="A48" s="5" t="s">
        <v>23</v>
      </c>
      <c r="B48">
        <v>9020</v>
      </c>
      <c r="C48">
        <v>1949</v>
      </c>
      <c r="D48" s="13">
        <f t="shared" si="7"/>
        <v>21.607538802660752</v>
      </c>
      <c r="E48">
        <v>919</v>
      </c>
      <c r="F48" s="13">
        <f t="shared" si="8"/>
        <v>10.188470066518846</v>
      </c>
      <c r="G48">
        <v>332</v>
      </c>
      <c r="H48" s="13">
        <f t="shared" si="8"/>
        <v>3.680709534368071</v>
      </c>
      <c r="I48">
        <v>563</v>
      </c>
      <c r="J48" s="13">
        <f t="shared" si="0"/>
        <v>6.241685144124168</v>
      </c>
      <c r="K48">
        <v>1278</v>
      </c>
      <c r="L48" s="13">
        <f t="shared" si="1"/>
        <v>14.168514412416853</v>
      </c>
      <c r="M48">
        <v>484</v>
      </c>
      <c r="N48" s="13">
        <f t="shared" si="2"/>
        <v>5.365853658536586</v>
      </c>
      <c r="P48" s="13">
        <f t="shared" si="3"/>
        <v>0</v>
      </c>
      <c r="Q48">
        <v>303</v>
      </c>
      <c r="R48" s="13">
        <f t="shared" si="4"/>
        <v>3.3592017738359203</v>
      </c>
      <c r="S48">
        <v>384</v>
      </c>
      <c r="T48" s="13">
        <f t="shared" si="5"/>
        <v>4.25720620842572</v>
      </c>
      <c r="U48">
        <v>214</v>
      </c>
      <c r="V48" s="13">
        <f t="shared" si="6"/>
        <v>2.3725055432372506</v>
      </c>
    </row>
    <row r="49" spans="1:22" ht="12.75">
      <c r="A49" s="4" t="s">
        <v>37</v>
      </c>
      <c r="B49">
        <v>48797</v>
      </c>
      <c r="C49">
        <v>19017</v>
      </c>
      <c r="D49" s="13">
        <f t="shared" si="7"/>
        <v>38.97165809373527</v>
      </c>
      <c r="E49">
        <v>3720</v>
      </c>
      <c r="F49" s="13">
        <f t="shared" si="8"/>
        <v>7.623419472508555</v>
      </c>
      <c r="G49">
        <v>4317</v>
      </c>
      <c r="H49" s="13">
        <f t="shared" si="8"/>
        <v>8.846855339467592</v>
      </c>
      <c r="I49">
        <v>2543</v>
      </c>
      <c r="J49" s="13">
        <f t="shared" si="0"/>
        <v>5.2113859458573275</v>
      </c>
      <c r="K49">
        <v>3526</v>
      </c>
      <c r="L49" s="13">
        <f t="shared" si="1"/>
        <v>7.2258540484046145</v>
      </c>
      <c r="M49">
        <v>1817</v>
      </c>
      <c r="N49" s="13">
        <f t="shared" si="2"/>
        <v>3.7235895649322703</v>
      </c>
      <c r="O49">
        <v>107</v>
      </c>
      <c r="P49" s="13">
        <f t="shared" si="3"/>
        <v>0.2192757751501117</v>
      </c>
      <c r="Q49">
        <v>1763</v>
      </c>
      <c r="R49" s="13">
        <f t="shared" si="4"/>
        <v>3.6129270242023073</v>
      </c>
      <c r="S49">
        <v>1658</v>
      </c>
      <c r="T49" s="13">
        <f t="shared" si="5"/>
        <v>3.3977498616718242</v>
      </c>
      <c r="U49">
        <v>279</v>
      </c>
      <c r="V49" s="13">
        <f t="shared" si="6"/>
        <v>0.5717564604381417</v>
      </c>
    </row>
    <row r="50" spans="1:22" ht="12.75">
      <c r="A50" s="4" t="s">
        <v>24</v>
      </c>
      <c r="B50">
        <v>85563</v>
      </c>
      <c r="C50">
        <v>19511</v>
      </c>
      <c r="D50" s="13">
        <f t="shared" si="7"/>
        <v>22.80308077089396</v>
      </c>
      <c r="E50">
        <v>8781</v>
      </c>
      <c r="F50" s="13">
        <f t="shared" si="8"/>
        <v>10.26261351285018</v>
      </c>
      <c r="G50">
        <v>2950</v>
      </c>
      <c r="H50" s="13">
        <f t="shared" si="8"/>
        <v>3.447751948856398</v>
      </c>
      <c r="I50">
        <v>4232</v>
      </c>
      <c r="J50" s="13">
        <f t="shared" si="0"/>
        <v>4.946063134766196</v>
      </c>
      <c r="K50">
        <v>10873</v>
      </c>
      <c r="L50" s="13">
        <f t="shared" si="1"/>
        <v>12.707595572852751</v>
      </c>
      <c r="M50">
        <v>2933</v>
      </c>
      <c r="N50" s="13">
        <f t="shared" si="2"/>
        <v>3.4278835477951923</v>
      </c>
      <c r="O50">
        <v>164</v>
      </c>
      <c r="P50" s="13">
        <f t="shared" si="3"/>
        <v>0.19167163376693197</v>
      </c>
      <c r="Q50">
        <v>2758</v>
      </c>
      <c r="R50" s="13">
        <f t="shared" si="4"/>
        <v>3.223355889812185</v>
      </c>
      <c r="S50">
        <v>3455</v>
      </c>
      <c r="T50" s="13">
        <f t="shared" si="5"/>
        <v>4.037960333321646</v>
      </c>
      <c r="U50">
        <v>1302</v>
      </c>
      <c r="V50" s="13">
        <f t="shared" si="6"/>
        <v>1.5216857753935698</v>
      </c>
    </row>
    <row r="51" spans="1:22" ht="12.75">
      <c r="A51" s="5" t="s">
        <v>25</v>
      </c>
      <c r="B51">
        <v>301099</v>
      </c>
      <c r="C51">
        <v>87744</v>
      </c>
      <c r="D51" s="13">
        <f t="shared" si="7"/>
        <v>29.14124590251047</v>
      </c>
      <c r="E51">
        <v>27289</v>
      </c>
      <c r="F51" s="13">
        <f t="shared" si="8"/>
        <v>9.063132059555162</v>
      </c>
      <c r="G51">
        <v>6705</v>
      </c>
      <c r="H51" s="13">
        <f t="shared" si="8"/>
        <v>2.226842334248868</v>
      </c>
      <c r="I51">
        <v>18703</v>
      </c>
      <c r="J51" s="13">
        <f t="shared" si="0"/>
        <v>6.211578251671377</v>
      </c>
      <c r="K51">
        <v>28566</v>
      </c>
      <c r="L51" s="13">
        <f t="shared" si="1"/>
        <v>9.487245058934105</v>
      </c>
      <c r="M51">
        <v>13663</v>
      </c>
      <c r="N51" s="13">
        <f t="shared" si="2"/>
        <v>4.537710188343369</v>
      </c>
      <c r="O51">
        <v>714</v>
      </c>
      <c r="P51" s="13">
        <f t="shared" si="3"/>
        <v>0.23713130897146786</v>
      </c>
      <c r="Q51">
        <v>12851</v>
      </c>
      <c r="R51" s="13">
        <f>Q51/$B51*100</f>
        <v>4.26803144480719</v>
      </c>
      <c r="S51">
        <v>10429</v>
      </c>
      <c r="T51" s="13">
        <f t="shared" si="5"/>
        <v>3.4636448477078967</v>
      </c>
      <c r="U51">
        <v>6002</v>
      </c>
      <c r="V51" s="13">
        <f>U51/$B51*100</f>
        <v>1.9933643087489497</v>
      </c>
    </row>
    <row r="52" spans="1:22" ht="13.5" thickBot="1">
      <c r="A52" s="18" t="s">
        <v>50</v>
      </c>
      <c r="B52" s="10">
        <f>SUM(B18:B51)</f>
        <v>1415383</v>
      </c>
      <c r="C52" s="10">
        <f>SUM(C18:C51)</f>
        <v>367884</v>
      </c>
      <c r="D52" s="19">
        <f>C52/$B52*100</f>
        <v>25.99183401241925</v>
      </c>
      <c r="E52" s="10">
        <f>SUM(E18:E51)</f>
        <v>151401</v>
      </c>
      <c r="F52" s="19">
        <f t="shared" si="8"/>
        <v>10.696821990938142</v>
      </c>
      <c r="G52" s="10">
        <f>SUM(G18:G51)</f>
        <v>88745</v>
      </c>
      <c r="H52" s="19">
        <f t="shared" si="8"/>
        <v>6.2700343299304855</v>
      </c>
      <c r="I52" s="10">
        <f>SUM(I18:I51)</f>
        <v>83979</v>
      </c>
      <c r="J52" s="19">
        <f t="shared" si="0"/>
        <v>5.933305684751053</v>
      </c>
      <c r="K52" s="10">
        <f>SUM(K18:K51)</f>
        <v>130717</v>
      </c>
      <c r="L52" s="19">
        <f t="shared" si="1"/>
        <v>9.235450757851408</v>
      </c>
      <c r="M52" s="10">
        <f>SUM(M18:M51)</f>
        <v>80480</v>
      </c>
      <c r="N52" s="19">
        <f t="shared" si="2"/>
        <v>5.686093446084911</v>
      </c>
      <c r="O52" s="10">
        <f>SUM(O18:O51)</f>
        <v>2746</v>
      </c>
      <c r="P52" s="19">
        <f t="shared" si="3"/>
        <v>0.19401109099091907</v>
      </c>
      <c r="Q52" s="10">
        <f>SUM(Q18:Q51)</f>
        <v>48589</v>
      </c>
      <c r="R52" s="19">
        <f>Q52/$B52*100</f>
        <v>3.4329223962701265</v>
      </c>
      <c r="S52" s="10">
        <f>SUM(S18:S51)</f>
        <v>51204</v>
      </c>
      <c r="T52" s="19">
        <f t="shared" si="5"/>
        <v>3.6176780419151564</v>
      </c>
      <c r="U52" s="10">
        <f>SUM(U18:U51)</f>
        <v>18461</v>
      </c>
      <c r="V52" s="19">
        <f>U52/$B52*100</f>
        <v>1.3043112712248204</v>
      </c>
    </row>
    <row r="57" spans="1:26" ht="12.75" customHeight="1">
      <c r="A57" s="17" t="s">
        <v>59</v>
      </c>
      <c r="B57" s="25" t="s">
        <v>31</v>
      </c>
      <c r="C57" s="27" t="s">
        <v>53</v>
      </c>
      <c r="D57" s="27"/>
      <c r="E57" s="27" t="s">
        <v>54</v>
      </c>
      <c r="F57" s="27"/>
      <c r="G57" s="27" t="s">
        <v>44</v>
      </c>
      <c r="H57" s="27"/>
      <c r="I57" s="27" t="s">
        <v>39</v>
      </c>
      <c r="J57" s="27"/>
      <c r="K57" s="27" t="s">
        <v>42</v>
      </c>
      <c r="L57" s="27"/>
      <c r="M57" s="27" t="s">
        <v>41</v>
      </c>
      <c r="N57" s="27"/>
      <c r="O57" s="27" t="s">
        <v>57</v>
      </c>
      <c r="P57" s="27"/>
      <c r="Q57" s="27" t="s">
        <v>46</v>
      </c>
      <c r="R57" s="27"/>
      <c r="S57" s="27" t="s">
        <v>48</v>
      </c>
      <c r="T57" s="27"/>
      <c r="U57" s="27" t="s">
        <v>49</v>
      </c>
      <c r="V57" s="27"/>
      <c r="W57" s="27" t="s">
        <v>55</v>
      </c>
      <c r="X57" s="27"/>
      <c r="Y57" s="27" t="s">
        <v>56</v>
      </c>
      <c r="Z57" s="27"/>
    </row>
    <row r="58" spans="1:26" s="9" customFormat="1" ht="13.5" thickBot="1">
      <c r="A58" s="20"/>
      <c r="B58" s="24" t="s">
        <v>52</v>
      </c>
      <c r="C58" s="24" t="s">
        <v>52</v>
      </c>
      <c r="D58" s="24" t="s">
        <v>51</v>
      </c>
      <c r="E58" s="24" t="s">
        <v>52</v>
      </c>
      <c r="F58" s="24" t="s">
        <v>51</v>
      </c>
      <c r="G58" s="24" t="s">
        <v>52</v>
      </c>
      <c r="H58" s="24" t="s">
        <v>51</v>
      </c>
      <c r="I58" s="24" t="s">
        <v>52</v>
      </c>
      <c r="J58" s="24" t="s">
        <v>51</v>
      </c>
      <c r="K58" s="24" t="s">
        <v>52</v>
      </c>
      <c r="L58" s="24" t="s">
        <v>51</v>
      </c>
      <c r="M58" s="24" t="s">
        <v>52</v>
      </c>
      <c r="N58" s="24" t="s">
        <v>51</v>
      </c>
      <c r="O58" s="24" t="s">
        <v>52</v>
      </c>
      <c r="P58" s="24" t="s">
        <v>51</v>
      </c>
      <c r="Q58" s="24" t="s">
        <v>52</v>
      </c>
      <c r="R58" s="24" t="s">
        <v>51</v>
      </c>
      <c r="S58" s="24" t="s">
        <v>52</v>
      </c>
      <c r="T58" s="24" t="s">
        <v>51</v>
      </c>
      <c r="U58" s="24" t="s">
        <v>52</v>
      </c>
      <c r="V58" s="24" t="s">
        <v>51</v>
      </c>
      <c r="W58" s="24" t="s">
        <v>52</v>
      </c>
      <c r="X58" s="24" t="s">
        <v>51</v>
      </c>
      <c r="Y58" s="24" t="s">
        <v>52</v>
      </c>
      <c r="Z58" s="24" t="s">
        <v>51</v>
      </c>
    </row>
    <row r="59" spans="1:26" ht="12.75" customHeight="1">
      <c r="A59" s="4" t="s">
        <v>0</v>
      </c>
      <c r="B59">
        <v>18475</v>
      </c>
      <c r="C59">
        <v>3155</v>
      </c>
      <c r="D59" s="13">
        <f>C59/$B59*100</f>
        <v>17.077131258457374</v>
      </c>
      <c r="E59">
        <v>1839</v>
      </c>
      <c r="F59" s="13">
        <f>E59/$B59*100</f>
        <v>9.953991880920162</v>
      </c>
      <c r="G59">
        <v>2914</v>
      </c>
      <c r="H59" s="13">
        <f aca="true" t="shared" si="9" ref="H59:H93">G59/$B59*100</f>
        <v>15.772665764546684</v>
      </c>
      <c r="I59">
        <v>425</v>
      </c>
      <c r="J59" s="13">
        <f aca="true" t="shared" si="10" ref="J59:J93">I59/$B59*100</f>
        <v>2.3004059539918806</v>
      </c>
      <c r="K59">
        <v>1198</v>
      </c>
      <c r="L59" s="13">
        <f aca="true" t="shared" si="11" ref="L59:L93">K59/$B59*100</f>
        <v>6.484438430311232</v>
      </c>
      <c r="M59">
        <v>443</v>
      </c>
      <c r="N59" s="13">
        <f aca="true" t="shared" si="12" ref="N59:N93">M59/$B59*100</f>
        <v>2.397834912043302</v>
      </c>
      <c r="O59">
        <v>229</v>
      </c>
      <c r="P59" s="13">
        <f aca="true" t="shared" si="13" ref="P59:P93">O59/$B59*100</f>
        <v>1.239512855209743</v>
      </c>
      <c r="Q59">
        <v>903</v>
      </c>
      <c r="R59" s="13">
        <f aca="true" t="shared" si="14" ref="R59:R93">Q59/$B59*100</f>
        <v>4.887686062246279</v>
      </c>
      <c r="S59">
        <v>34</v>
      </c>
      <c r="T59" s="13">
        <f aca="true" t="shared" si="15" ref="T59:T93">S59/$B59*100</f>
        <v>0.18403247631935046</v>
      </c>
      <c r="U59">
        <v>696</v>
      </c>
      <c r="V59" s="13">
        <f aca="true" t="shared" si="16" ref="V59:V93">U59/$B59*100</f>
        <v>3.767253044654939</v>
      </c>
      <c r="W59">
        <v>279</v>
      </c>
      <c r="X59" s="13">
        <f aca="true" t="shared" si="17" ref="X59:X93">W59/$B59*100</f>
        <v>1.510148849797023</v>
      </c>
      <c r="Y59">
        <v>473</v>
      </c>
      <c r="Z59" s="13">
        <f aca="true" t="shared" si="18" ref="Z59:Z93">Y59/$B59*100</f>
        <v>2.5602165087956696</v>
      </c>
    </row>
    <row r="60" spans="1:26" ht="12.75">
      <c r="A60" s="5" t="s">
        <v>1</v>
      </c>
      <c r="B60">
        <v>9279</v>
      </c>
      <c r="C60">
        <v>1301</v>
      </c>
      <c r="D60" s="13">
        <f aca="true" t="shared" si="19" ref="D60:F93">C60/$B60*100</f>
        <v>14.020907425369113</v>
      </c>
      <c r="E60">
        <v>994</v>
      </c>
      <c r="F60" s="13">
        <f t="shared" si="19"/>
        <v>10.712361245823903</v>
      </c>
      <c r="G60">
        <v>1568</v>
      </c>
      <c r="H60" s="13">
        <f t="shared" si="9"/>
        <v>16.898372669468692</v>
      </c>
      <c r="I60">
        <v>379</v>
      </c>
      <c r="J60" s="13">
        <f t="shared" si="10"/>
        <v>4.084491863347344</v>
      </c>
      <c r="K60">
        <v>771</v>
      </c>
      <c r="L60" s="13">
        <f t="shared" si="11"/>
        <v>8.309085030714517</v>
      </c>
      <c r="M60">
        <v>284</v>
      </c>
      <c r="N60" s="13">
        <f t="shared" si="12"/>
        <v>3.0606746416639723</v>
      </c>
      <c r="O60">
        <v>146</v>
      </c>
      <c r="P60" s="13">
        <f t="shared" si="13"/>
        <v>1.573445414376549</v>
      </c>
      <c r="Q60">
        <v>472</v>
      </c>
      <c r="R60" s="13">
        <f t="shared" si="14"/>
        <v>5.086755038258433</v>
      </c>
      <c r="S60">
        <v>13</v>
      </c>
      <c r="T60" s="13">
        <f t="shared" si="15"/>
        <v>0.1401013040198297</v>
      </c>
      <c r="U60">
        <v>351</v>
      </c>
      <c r="V60" s="13">
        <f t="shared" si="16"/>
        <v>3.7827352085354025</v>
      </c>
      <c r="W60">
        <v>141</v>
      </c>
      <c r="X60" s="13">
        <f t="shared" si="17"/>
        <v>1.5195602974458453</v>
      </c>
      <c r="Y60">
        <v>143</v>
      </c>
      <c r="Z60" s="13">
        <f t="shared" si="18"/>
        <v>1.541114344218127</v>
      </c>
    </row>
    <row r="61" spans="1:26" ht="12.75">
      <c r="A61" s="4" t="s">
        <v>26</v>
      </c>
      <c r="B61">
        <v>11819</v>
      </c>
      <c r="C61">
        <v>1730</v>
      </c>
      <c r="D61" s="13">
        <f t="shared" si="19"/>
        <v>14.637448176664691</v>
      </c>
      <c r="E61">
        <v>1416</v>
      </c>
      <c r="F61" s="13">
        <f t="shared" si="19"/>
        <v>11.980709027836536</v>
      </c>
      <c r="G61">
        <v>2312</v>
      </c>
      <c r="H61" s="13">
        <f t="shared" si="9"/>
        <v>19.56172264997039</v>
      </c>
      <c r="I61">
        <v>311</v>
      </c>
      <c r="J61" s="13">
        <f t="shared" si="10"/>
        <v>2.631356290718335</v>
      </c>
      <c r="K61">
        <v>799</v>
      </c>
      <c r="L61" s="13">
        <f t="shared" si="11"/>
        <v>6.7603012099162365</v>
      </c>
      <c r="M61">
        <v>320</v>
      </c>
      <c r="N61" s="13">
        <f t="shared" si="12"/>
        <v>2.707504865047804</v>
      </c>
      <c r="O61">
        <v>179</v>
      </c>
      <c r="P61" s="13">
        <f t="shared" si="13"/>
        <v>1.5145105338861156</v>
      </c>
      <c r="Q61">
        <v>678</v>
      </c>
      <c r="R61" s="13">
        <f t="shared" si="14"/>
        <v>5.736525932820036</v>
      </c>
      <c r="S61">
        <v>14</v>
      </c>
      <c r="T61" s="13">
        <f t="shared" si="15"/>
        <v>0.11845333784584143</v>
      </c>
      <c r="U61">
        <v>413</v>
      </c>
      <c r="V61" s="13">
        <f t="shared" si="16"/>
        <v>3.4943734664523225</v>
      </c>
      <c r="W61">
        <v>232</v>
      </c>
      <c r="X61" s="13">
        <f t="shared" si="17"/>
        <v>1.9629410271596581</v>
      </c>
      <c r="Y61">
        <v>136</v>
      </c>
      <c r="Z61" s="13">
        <f t="shared" si="18"/>
        <v>1.1506895676453168</v>
      </c>
    </row>
    <row r="62" spans="1:26" ht="12.75">
      <c r="A62" s="5" t="s">
        <v>2</v>
      </c>
      <c r="B62">
        <v>34560</v>
      </c>
      <c r="C62">
        <v>8707</v>
      </c>
      <c r="D62" s="13">
        <f t="shared" si="19"/>
        <v>25.19386574074074</v>
      </c>
      <c r="E62">
        <v>3841</v>
      </c>
      <c r="F62" s="13">
        <f t="shared" si="19"/>
        <v>11.11400462962963</v>
      </c>
      <c r="G62">
        <v>4958</v>
      </c>
      <c r="H62" s="13">
        <f t="shared" si="9"/>
        <v>14.346064814814815</v>
      </c>
      <c r="I62">
        <v>777</v>
      </c>
      <c r="J62" s="13">
        <f t="shared" si="10"/>
        <v>2.248263888888889</v>
      </c>
      <c r="K62">
        <v>2027</v>
      </c>
      <c r="L62" s="13">
        <f t="shared" si="11"/>
        <v>5.865162037037037</v>
      </c>
      <c r="M62">
        <v>808</v>
      </c>
      <c r="N62" s="13">
        <f t="shared" si="12"/>
        <v>2.337962962962963</v>
      </c>
      <c r="O62">
        <v>397</v>
      </c>
      <c r="P62" s="13">
        <f t="shared" si="13"/>
        <v>1.1487268518518519</v>
      </c>
      <c r="Q62">
        <v>1695</v>
      </c>
      <c r="R62" s="13">
        <f t="shared" si="14"/>
        <v>4.904513888888888</v>
      </c>
      <c r="S62">
        <v>53</v>
      </c>
      <c r="T62" s="13">
        <f t="shared" si="15"/>
        <v>0.15335648148148148</v>
      </c>
      <c r="U62">
        <v>1069</v>
      </c>
      <c r="V62" s="13">
        <f t="shared" si="16"/>
        <v>3.0931712962962963</v>
      </c>
      <c r="W62">
        <v>602</v>
      </c>
      <c r="X62" s="13">
        <f t="shared" si="17"/>
        <v>1.7418981481481484</v>
      </c>
      <c r="Y62">
        <v>379</v>
      </c>
      <c r="Z62" s="13">
        <f t="shared" si="18"/>
        <v>1.0966435185185186</v>
      </c>
    </row>
    <row r="63" spans="1:26" ht="12.75">
      <c r="A63" s="4" t="s">
        <v>30</v>
      </c>
      <c r="B63">
        <v>11745</v>
      </c>
      <c r="C63">
        <v>1168</v>
      </c>
      <c r="D63" s="13">
        <f t="shared" si="19"/>
        <v>9.94465730097914</v>
      </c>
      <c r="E63">
        <v>1130</v>
      </c>
      <c r="F63" s="13">
        <f t="shared" si="19"/>
        <v>9.621115368241805</v>
      </c>
      <c r="G63">
        <v>1367</v>
      </c>
      <c r="H63" s="13">
        <f t="shared" si="9"/>
        <v>11.638995317156237</v>
      </c>
      <c r="I63">
        <v>1173</v>
      </c>
      <c r="J63" s="13">
        <f t="shared" si="10"/>
        <v>9.987228607918263</v>
      </c>
      <c r="K63">
        <v>674</v>
      </c>
      <c r="L63" s="13">
        <f t="shared" si="11"/>
        <v>5.738612175393785</v>
      </c>
      <c r="M63">
        <v>529</v>
      </c>
      <c r="N63" s="13">
        <f t="shared" si="12"/>
        <v>4.504044274159217</v>
      </c>
      <c r="O63">
        <v>584</v>
      </c>
      <c r="P63" s="13">
        <f t="shared" si="13"/>
        <v>4.97232865048957</v>
      </c>
      <c r="Q63">
        <v>391</v>
      </c>
      <c r="R63" s="13">
        <f t="shared" si="14"/>
        <v>3.329076202639421</v>
      </c>
      <c r="S63">
        <v>23</v>
      </c>
      <c r="T63" s="13">
        <f t="shared" si="15"/>
        <v>0.19582801191996593</v>
      </c>
      <c r="U63">
        <v>315</v>
      </c>
      <c r="V63" s="13">
        <f t="shared" si="16"/>
        <v>2.681992337164751</v>
      </c>
      <c r="W63">
        <v>130</v>
      </c>
      <c r="X63" s="13">
        <f t="shared" si="17"/>
        <v>1.1068539804171988</v>
      </c>
      <c r="Y63">
        <v>75</v>
      </c>
      <c r="Z63" s="13">
        <f t="shared" si="18"/>
        <v>0.6385696040868455</v>
      </c>
    </row>
    <row r="64" spans="1:26" ht="12.75">
      <c r="A64" s="4" t="s">
        <v>35</v>
      </c>
      <c r="B64">
        <v>12045</v>
      </c>
      <c r="C64">
        <v>1685</v>
      </c>
      <c r="D64" s="13">
        <f t="shared" si="19"/>
        <v>13.989207139892072</v>
      </c>
      <c r="E64">
        <v>1471</v>
      </c>
      <c r="F64" s="13">
        <f t="shared" si="19"/>
        <v>12.212536322125363</v>
      </c>
      <c r="G64">
        <v>1692</v>
      </c>
      <c r="H64" s="13">
        <f t="shared" si="9"/>
        <v>14.047322540473225</v>
      </c>
      <c r="I64">
        <v>430</v>
      </c>
      <c r="J64" s="13">
        <f t="shared" si="10"/>
        <v>3.56994603569946</v>
      </c>
      <c r="K64">
        <v>980</v>
      </c>
      <c r="L64" s="13">
        <f t="shared" si="11"/>
        <v>8.13615608136156</v>
      </c>
      <c r="M64">
        <v>309</v>
      </c>
      <c r="N64" s="13">
        <f t="shared" si="12"/>
        <v>2.5653798256537983</v>
      </c>
      <c r="O64">
        <v>369</v>
      </c>
      <c r="P64" s="13">
        <f t="shared" si="13"/>
        <v>3.063511830635118</v>
      </c>
      <c r="Q64">
        <v>726</v>
      </c>
      <c r="R64" s="13">
        <f t="shared" si="14"/>
        <v>6.027397260273973</v>
      </c>
      <c r="S64">
        <v>27</v>
      </c>
      <c r="T64" s="13">
        <f t="shared" si="15"/>
        <v>0.22415940224159403</v>
      </c>
      <c r="U64">
        <v>392</v>
      </c>
      <c r="V64" s="13">
        <f t="shared" si="16"/>
        <v>3.254462432544624</v>
      </c>
      <c r="W64">
        <v>234</v>
      </c>
      <c r="X64" s="13">
        <f t="shared" si="17"/>
        <v>1.9427148194271482</v>
      </c>
      <c r="Y64">
        <v>134</v>
      </c>
      <c r="Z64" s="13">
        <f t="shared" si="18"/>
        <v>1.1124948111249482</v>
      </c>
    </row>
    <row r="65" spans="1:26" ht="12.75">
      <c r="A65" s="5" t="s">
        <v>3</v>
      </c>
      <c r="B65">
        <v>7444</v>
      </c>
      <c r="C65">
        <v>1785</v>
      </c>
      <c r="D65" s="13">
        <f t="shared" si="19"/>
        <v>23.979043524986565</v>
      </c>
      <c r="E65">
        <v>917</v>
      </c>
      <c r="F65" s="13">
        <f t="shared" si="19"/>
        <v>12.318645889306824</v>
      </c>
      <c r="G65">
        <v>1123</v>
      </c>
      <c r="H65" s="13">
        <f t="shared" si="9"/>
        <v>15.085975282106395</v>
      </c>
      <c r="I65">
        <v>155</v>
      </c>
      <c r="J65" s="13">
        <f t="shared" si="10"/>
        <v>2.0822138635142395</v>
      </c>
      <c r="K65">
        <v>467</v>
      </c>
      <c r="L65" s="13">
        <f t="shared" si="11"/>
        <v>6.2735088662009675</v>
      </c>
      <c r="M65">
        <v>143</v>
      </c>
      <c r="N65" s="13">
        <f t="shared" si="12"/>
        <v>1.92101020956475</v>
      </c>
      <c r="O65">
        <v>95</v>
      </c>
      <c r="P65" s="13">
        <f t="shared" si="13"/>
        <v>1.2761955937667921</v>
      </c>
      <c r="Q65">
        <v>385</v>
      </c>
      <c r="R65" s="13">
        <f t="shared" si="14"/>
        <v>5.171950564212789</v>
      </c>
      <c r="S65">
        <v>12</v>
      </c>
      <c r="T65" s="13">
        <f t="shared" si="15"/>
        <v>0.16120365394948952</v>
      </c>
      <c r="U65">
        <v>189</v>
      </c>
      <c r="V65" s="13">
        <f t="shared" si="16"/>
        <v>2.53895754970446</v>
      </c>
      <c r="W65">
        <v>164</v>
      </c>
      <c r="X65" s="13">
        <f t="shared" si="17"/>
        <v>2.203116603976357</v>
      </c>
      <c r="Y65">
        <v>120</v>
      </c>
      <c r="Z65" s="13">
        <f t="shared" si="18"/>
        <v>1.6120365394948952</v>
      </c>
    </row>
    <row r="66" spans="1:26" ht="12.75">
      <c r="A66" s="4" t="s">
        <v>27</v>
      </c>
      <c r="B66">
        <v>1681</v>
      </c>
      <c r="C66">
        <v>169</v>
      </c>
      <c r="D66" s="13">
        <f t="shared" si="19"/>
        <v>10.053539559785841</v>
      </c>
      <c r="E66">
        <v>221</v>
      </c>
      <c r="F66" s="13">
        <f t="shared" si="19"/>
        <v>13.146936347412256</v>
      </c>
      <c r="G66">
        <v>264</v>
      </c>
      <c r="H66" s="13">
        <f t="shared" si="9"/>
        <v>15.70493753718025</v>
      </c>
      <c r="I66">
        <v>118</v>
      </c>
      <c r="J66" s="13">
        <f t="shared" si="10"/>
        <v>7.019631171921476</v>
      </c>
      <c r="K66">
        <v>104</v>
      </c>
      <c r="L66" s="13">
        <f t="shared" si="11"/>
        <v>6.186793575252826</v>
      </c>
      <c r="M66">
        <v>47</v>
      </c>
      <c r="N66" s="13">
        <f t="shared" si="12"/>
        <v>2.795954788816181</v>
      </c>
      <c r="O66">
        <v>72</v>
      </c>
      <c r="P66" s="13">
        <f t="shared" si="13"/>
        <v>4.283164782867341</v>
      </c>
      <c r="Q66">
        <v>92</v>
      </c>
      <c r="R66" s="13">
        <f t="shared" si="14"/>
        <v>5.472932778108269</v>
      </c>
      <c r="S66">
        <v>6</v>
      </c>
      <c r="T66" s="13">
        <f t="shared" si="15"/>
        <v>0.3569303985722784</v>
      </c>
      <c r="U66">
        <v>69</v>
      </c>
      <c r="V66" s="13">
        <f t="shared" si="16"/>
        <v>4.104699583581202</v>
      </c>
      <c r="W66">
        <v>21</v>
      </c>
      <c r="X66" s="13">
        <f t="shared" si="17"/>
        <v>1.2492563950029745</v>
      </c>
      <c r="Y66">
        <v>30</v>
      </c>
      <c r="Z66" s="13">
        <f t="shared" si="18"/>
        <v>1.784651992861392</v>
      </c>
    </row>
    <row r="67" spans="1:26" ht="12.75">
      <c r="A67" s="5" t="s">
        <v>4</v>
      </c>
      <c r="B67">
        <v>5614</v>
      </c>
      <c r="C67">
        <v>722</v>
      </c>
      <c r="D67" s="13">
        <f t="shared" si="19"/>
        <v>12.860705379408621</v>
      </c>
      <c r="E67">
        <v>583</v>
      </c>
      <c r="F67" s="13">
        <f t="shared" si="19"/>
        <v>10.38475240470253</v>
      </c>
      <c r="G67">
        <v>866</v>
      </c>
      <c r="H67" s="13">
        <f t="shared" si="9"/>
        <v>15.425721410758817</v>
      </c>
      <c r="I67">
        <v>217</v>
      </c>
      <c r="J67" s="13">
        <f t="shared" si="10"/>
        <v>3.865336658354115</v>
      </c>
      <c r="K67">
        <v>526</v>
      </c>
      <c r="L67" s="13">
        <f t="shared" si="11"/>
        <v>9.369433558959743</v>
      </c>
      <c r="M67">
        <v>187</v>
      </c>
      <c r="N67" s="13">
        <f t="shared" si="12"/>
        <v>3.3309583184894906</v>
      </c>
      <c r="O67">
        <v>54</v>
      </c>
      <c r="P67" s="13">
        <f t="shared" si="13"/>
        <v>0.9618810117563236</v>
      </c>
      <c r="Q67">
        <v>305</v>
      </c>
      <c r="R67" s="13">
        <f t="shared" si="14"/>
        <v>5.4328464552903455</v>
      </c>
      <c r="S67">
        <v>7</v>
      </c>
      <c r="T67" s="13">
        <f t="shared" si="15"/>
        <v>0.12468827930174563</v>
      </c>
      <c r="U67">
        <v>166</v>
      </c>
      <c r="V67" s="13">
        <f t="shared" si="16"/>
        <v>2.9568934805842537</v>
      </c>
      <c r="W67">
        <v>73</v>
      </c>
      <c r="X67" s="13">
        <f t="shared" si="17"/>
        <v>1.3003206270039187</v>
      </c>
      <c r="Y67">
        <v>80</v>
      </c>
      <c r="Z67" s="13">
        <f t="shared" si="18"/>
        <v>1.4250089063056643</v>
      </c>
    </row>
    <row r="68" spans="1:26" ht="12.75">
      <c r="A68" s="4" t="s">
        <v>5</v>
      </c>
      <c r="B68">
        <v>63689</v>
      </c>
      <c r="C68">
        <v>7633</v>
      </c>
      <c r="D68" s="13">
        <f t="shared" si="19"/>
        <v>11.984801143054531</v>
      </c>
      <c r="E68">
        <v>8129</v>
      </c>
      <c r="F68" s="13">
        <f t="shared" si="19"/>
        <v>12.763585548524864</v>
      </c>
      <c r="G68">
        <v>11557</v>
      </c>
      <c r="H68" s="13">
        <f t="shared" si="9"/>
        <v>18.14599067342869</v>
      </c>
      <c r="I68">
        <v>1683</v>
      </c>
      <c r="J68" s="13">
        <f t="shared" si="10"/>
        <v>2.6425285371100187</v>
      </c>
      <c r="K68">
        <v>4592</v>
      </c>
      <c r="L68" s="13">
        <f t="shared" si="11"/>
        <v>7.210036269999528</v>
      </c>
      <c r="M68">
        <v>2196</v>
      </c>
      <c r="N68" s="13">
        <f t="shared" si="12"/>
        <v>3.4480051500259075</v>
      </c>
      <c r="O68">
        <v>775</v>
      </c>
      <c r="P68" s="13">
        <f t="shared" si="13"/>
        <v>1.2168506335473943</v>
      </c>
      <c r="Q68">
        <v>3469</v>
      </c>
      <c r="R68" s="13">
        <f t="shared" si="14"/>
        <v>5.4467804487431115</v>
      </c>
      <c r="S68">
        <v>111</v>
      </c>
      <c r="T68" s="13">
        <f t="shared" si="15"/>
        <v>0.17428441332098163</v>
      </c>
      <c r="U68">
        <v>2541</v>
      </c>
      <c r="V68" s="13">
        <f t="shared" si="16"/>
        <v>3.9896999481857147</v>
      </c>
      <c r="W68">
        <v>1219</v>
      </c>
      <c r="X68" s="13">
        <f t="shared" si="17"/>
        <v>1.913988286831321</v>
      </c>
      <c r="Y68">
        <v>729</v>
      </c>
      <c r="Z68" s="13">
        <f t="shared" si="18"/>
        <v>1.14462466045942</v>
      </c>
    </row>
    <row r="69" spans="1:26" ht="12.75">
      <c r="A69" s="4" t="s">
        <v>6</v>
      </c>
      <c r="B69">
        <v>102094</v>
      </c>
      <c r="C69">
        <v>15140</v>
      </c>
      <c r="D69" s="13">
        <f t="shared" si="19"/>
        <v>14.829470879777459</v>
      </c>
      <c r="E69">
        <v>12085</v>
      </c>
      <c r="F69" s="13">
        <f t="shared" si="19"/>
        <v>11.837130487589869</v>
      </c>
      <c r="G69">
        <v>17853</v>
      </c>
      <c r="H69" s="13">
        <f t="shared" si="9"/>
        <v>17.486825866358455</v>
      </c>
      <c r="I69">
        <v>4031</v>
      </c>
      <c r="J69" s="13">
        <f t="shared" si="10"/>
        <v>3.9483221345034965</v>
      </c>
      <c r="K69">
        <v>8328</v>
      </c>
      <c r="L69" s="13">
        <f t="shared" si="11"/>
        <v>8.15718847336768</v>
      </c>
      <c r="M69">
        <v>2467</v>
      </c>
      <c r="N69" s="13">
        <f t="shared" si="12"/>
        <v>2.416400572021862</v>
      </c>
      <c r="O69">
        <v>1550</v>
      </c>
      <c r="P69" s="13">
        <f t="shared" si="13"/>
        <v>1.5182087096205457</v>
      </c>
      <c r="Q69">
        <v>5466</v>
      </c>
      <c r="R69" s="13">
        <f t="shared" si="14"/>
        <v>5.353889552765099</v>
      </c>
      <c r="S69">
        <v>171</v>
      </c>
      <c r="T69" s="13">
        <f t="shared" si="15"/>
        <v>0.16749270280329892</v>
      </c>
      <c r="U69">
        <v>3560</v>
      </c>
      <c r="V69" s="13">
        <f t="shared" si="16"/>
        <v>3.4869825846768663</v>
      </c>
      <c r="W69">
        <v>1863</v>
      </c>
      <c r="X69" s="13">
        <f t="shared" si="17"/>
        <v>1.8247889200148883</v>
      </c>
      <c r="Y69">
        <v>1255</v>
      </c>
      <c r="Z69" s="13">
        <f t="shared" si="18"/>
        <v>1.229259310047603</v>
      </c>
    </row>
    <row r="70" spans="1:26" ht="12.75">
      <c r="A70" s="4" t="s">
        <v>7</v>
      </c>
      <c r="B70">
        <v>10891</v>
      </c>
      <c r="C70">
        <v>1271</v>
      </c>
      <c r="D70" s="13">
        <f t="shared" si="19"/>
        <v>11.67018639243412</v>
      </c>
      <c r="E70">
        <v>1095</v>
      </c>
      <c r="F70" s="13">
        <f t="shared" si="19"/>
        <v>10.05417317050776</v>
      </c>
      <c r="G70">
        <v>1990</v>
      </c>
      <c r="H70" s="13">
        <f t="shared" si="9"/>
        <v>18.271967679735564</v>
      </c>
      <c r="I70">
        <v>483</v>
      </c>
      <c r="J70" s="13">
        <f t="shared" si="10"/>
        <v>4.434854466991093</v>
      </c>
      <c r="K70">
        <v>727</v>
      </c>
      <c r="L70" s="13">
        <f t="shared" si="11"/>
        <v>6.675236433752641</v>
      </c>
      <c r="M70">
        <v>63</v>
      </c>
      <c r="N70" s="13">
        <f t="shared" si="12"/>
        <v>0.5784592783031861</v>
      </c>
      <c r="O70">
        <v>155</v>
      </c>
      <c r="P70" s="13">
        <f t="shared" si="13"/>
        <v>1.4231934624919658</v>
      </c>
      <c r="Q70">
        <v>471</v>
      </c>
      <c r="R70" s="13">
        <f t="shared" si="14"/>
        <v>4.324671747314296</v>
      </c>
      <c r="S70">
        <v>121</v>
      </c>
      <c r="T70" s="13">
        <f t="shared" si="15"/>
        <v>1.1110090900743732</v>
      </c>
      <c r="U70">
        <v>453</v>
      </c>
      <c r="V70" s="13">
        <f t="shared" si="16"/>
        <v>4.1593976677991</v>
      </c>
      <c r="W70">
        <v>195</v>
      </c>
      <c r="X70" s="13">
        <f t="shared" si="17"/>
        <v>1.7904691947479572</v>
      </c>
      <c r="Y70">
        <v>94</v>
      </c>
      <c r="Z70" s="13">
        <f t="shared" si="18"/>
        <v>0.8630979708015792</v>
      </c>
    </row>
    <row r="71" spans="1:26" ht="12.75">
      <c r="A71" s="4" t="s">
        <v>8</v>
      </c>
      <c r="B71">
        <v>14933</v>
      </c>
      <c r="C71">
        <v>3173</v>
      </c>
      <c r="D71" s="13">
        <f t="shared" si="19"/>
        <v>21.24824214826224</v>
      </c>
      <c r="E71">
        <v>2242</v>
      </c>
      <c r="F71" s="13">
        <f t="shared" si="19"/>
        <v>15.013727984999663</v>
      </c>
      <c r="G71">
        <v>2167</v>
      </c>
      <c r="H71" s="13">
        <f t="shared" si="9"/>
        <v>14.511484631353378</v>
      </c>
      <c r="I71">
        <v>677</v>
      </c>
      <c r="J71" s="13">
        <f t="shared" si="10"/>
        <v>4.533583338913815</v>
      </c>
      <c r="K71">
        <v>1033</v>
      </c>
      <c r="L71" s="13">
        <f t="shared" si="11"/>
        <v>6.917565124221523</v>
      </c>
      <c r="M71">
        <v>279</v>
      </c>
      <c r="N71" s="13">
        <f t="shared" si="12"/>
        <v>1.8683452755641867</v>
      </c>
      <c r="O71">
        <v>405</v>
      </c>
      <c r="P71" s="13">
        <f t="shared" si="13"/>
        <v>2.7121141096899484</v>
      </c>
      <c r="Q71">
        <v>739</v>
      </c>
      <c r="R71" s="13">
        <f t="shared" si="14"/>
        <v>4.948771177928079</v>
      </c>
      <c r="S71">
        <v>18</v>
      </c>
      <c r="T71" s="13">
        <f t="shared" si="15"/>
        <v>0.1205384048751088</v>
      </c>
      <c r="U71">
        <v>453</v>
      </c>
      <c r="V71" s="13">
        <f t="shared" si="16"/>
        <v>3.033549856023572</v>
      </c>
      <c r="W71">
        <v>262</v>
      </c>
      <c r="X71" s="13">
        <f t="shared" si="17"/>
        <v>1.754503448737695</v>
      </c>
      <c r="Y71">
        <v>163</v>
      </c>
      <c r="Z71" s="13">
        <f t="shared" si="18"/>
        <v>1.0915422219245967</v>
      </c>
    </row>
    <row r="72" spans="1:26" ht="12.75">
      <c r="A72" s="4" t="s">
        <v>9</v>
      </c>
      <c r="B72">
        <v>252</v>
      </c>
      <c r="C72">
        <v>69</v>
      </c>
      <c r="D72" s="13">
        <f t="shared" si="19"/>
        <v>27.380952380952383</v>
      </c>
      <c r="E72">
        <v>22</v>
      </c>
      <c r="F72" s="13">
        <f t="shared" si="19"/>
        <v>8.73015873015873</v>
      </c>
      <c r="G72">
        <v>36</v>
      </c>
      <c r="H72" s="13">
        <f t="shared" si="9"/>
        <v>14.285714285714285</v>
      </c>
      <c r="I72">
        <v>3</v>
      </c>
      <c r="J72" s="13">
        <f t="shared" si="10"/>
        <v>1.1904761904761905</v>
      </c>
      <c r="K72">
        <v>17</v>
      </c>
      <c r="L72" s="13">
        <f t="shared" si="11"/>
        <v>6.746031746031746</v>
      </c>
      <c r="M72">
        <v>7</v>
      </c>
      <c r="N72" s="13">
        <f t="shared" si="12"/>
        <v>2.7777777777777777</v>
      </c>
      <c r="O72">
        <v>2</v>
      </c>
      <c r="P72" s="13">
        <f t="shared" si="13"/>
        <v>0.7936507936507936</v>
      </c>
      <c r="Q72">
        <v>13</v>
      </c>
      <c r="R72" s="13">
        <f t="shared" si="14"/>
        <v>5.158730158730158</v>
      </c>
      <c r="S72">
        <v>1</v>
      </c>
      <c r="T72" s="13">
        <f t="shared" si="15"/>
        <v>0.3968253968253968</v>
      </c>
      <c r="U72">
        <v>8</v>
      </c>
      <c r="V72" s="13">
        <f t="shared" si="16"/>
        <v>3.1746031746031744</v>
      </c>
      <c r="W72">
        <v>1</v>
      </c>
      <c r="X72" s="13">
        <f t="shared" si="17"/>
        <v>0.3968253968253968</v>
      </c>
      <c r="Y72">
        <v>4</v>
      </c>
      <c r="Z72" s="13">
        <f t="shared" si="18"/>
        <v>1.5873015873015872</v>
      </c>
    </row>
    <row r="73" spans="1:26" ht="12.75">
      <c r="A73" s="4" t="s">
        <v>10</v>
      </c>
      <c r="B73">
        <v>3785</v>
      </c>
      <c r="C73">
        <v>694</v>
      </c>
      <c r="D73" s="13">
        <f t="shared" si="19"/>
        <v>18.33553500660502</v>
      </c>
      <c r="E73">
        <v>401</v>
      </c>
      <c r="F73" s="13">
        <f t="shared" si="19"/>
        <v>10.59445178335535</v>
      </c>
      <c r="G73">
        <v>634</v>
      </c>
      <c r="H73" s="13">
        <f t="shared" si="9"/>
        <v>16.750330250990753</v>
      </c>
      <c r="I73">
        <v>142</v>
      </c>
      <c r="J73" s="13">
        <f t="shared" si="10"/>
        <v>3.7516512549537646</v>
      </c>
      <c r="K73">
        <v>234</v>
      </c>
      <c r="L73" s="13">
        <f t="shared" si="11"/>
        <v>6.18229854689564</v>
      </c>
      <c r="M73">
        <v>97</v>
      </c>
      <c r="N73" s="13">
        <f t="shared" si="12"/>
        <v>2.5627476882430646</v>
      </c>
      <c r="O73">
        <v>89</v>
      </c>
      <c r="P73" s="13">
        <f t="shared" si="13"/>
        <v>2.3513870541611626</v>
      </c>
      <c r="Q73">
        <v>283</v>
      </c>
      <c r="R73" s="13">
        <f t="shared" si="14"/>
        <v>7.476882430647292</v>
      </c>
      <c r="S73">
        <v>10</v>
      </c>
      <c r="T73" s="13">
        <f t="shared" si="15"/>
        <v>0.26420079260237783</v>
      </c>
      <c r="U73">
        <v>88</v>
      </c>
      <c r="V73" s="13">
        <f t="shared" si="16"/>
        <v>2.3249669749009247</v>
      </c>
      <c r="W73">
        <v>66</v>
      </c>
      <c r="X73" s="13">
        <f t="shared" si="17"/>
        <v>1.7437252311756937</v>
      </c>
      <c r="Y73">
        <v>54</v>
      </c>
      <c r="Z73" s="13">
        <f t="shared" si="18"/>
        <v>1.4266842800528403</v>
      </c>
    </row>
    <row r="74" spans="1:26" ht="12.75">
      <c r="A74" s="4" t="s">
        <v>28</v>
      </c>
      <c r="B74">
        <v>5242</v>
      </c>
      <c r="C74">
        <v>583</v>
      </c>
      <c r="D74" s="13">
        <f t="shared" si="19"/>
        <v>11.121709271270507</v>
      </c>
      <c r="E74">
        <v>677</v>
      </c>
      <c r="F74" s="13">
        <f t="shared" si="19"/>
        <v>12.914917970240367</v>
      </c>
      <c r="G74">
        <v>994</v>
      </c>
      <c r="H74" s="13">
        <f t="shared" si="9"/>
        <v>18.962228157191912</v>
      </c>
      <c r="I74">
        <v>199</v>
      </c>
      <c r="J74" s="13">
        <f t="shared" si="10"/>
        <v>3.7962609690957647</v>
      </c>
      <c r="K74">
        <v>401</v>
      </c>
      <c r="L74" s="13">
        <f t="shared" si="11"/>
        <v>7.64975200305227</v>
      </c>
      <c r="M74">
        <v>139</v>
      </c>
      <c r="N74" s="13">
        <f t="shared" si="12"/>
        <v>2.6516596718809615</v>
      </c>
      <c r="O74">
        <v>76</v>
      </c>
      <c r="P74" s="13">
        <f t="shared" si="13"/>
        <v>1.4498283098054179</v>
      </c>
      <c r="Q74">
        <v>299</v>
      </c>
      <c r="R74" s="13">
        <f t="shared" si="14"/>
        <v>5.703929797787104</v>
      </c>
      <c r="S74">
        <v>19</v>
      </c>
      <c r="T74" s="13">
        <f t="shared" si="15"/>
        <v>0.36245707745135447</v>
      </c>
      <c r="U74">
        <v>245</v>
      </c>
      <c r="V74" s="13">
        <f t="shared" si="16"/>
        <v>4.673788630293782</v>
      </c>
      <c r="W74">
        <v>85</v>
      </c>
      <c r="X74" s="13">
        <f t="shared" si="17"/>
        <v>1.6215185043876381</v>
      </c>
      <c r="Y74">
        <v>107</v>
      </c>
      <c r="Z74" s="13">
        <f t="shared" si="18"/>
        <v>2.0412056466997326</v>
      </c>
    </row>
    <row r="75" spans="1:26" ht="12.75">
      <c r="A75" s="4" t="s">
        <v>11</v>
      </c>
      <c r="B75">
        <v>73716</v>
      </c>
      <c r="C75">
        <v>8653</v>
      </c>
      <c r="D75" s="13">
        <f t="shared" si="19"/>
        <v>11.73829290791687</v>
      </c>
      <c r="E75">
        <v>8796</v>
      </c>
      <c r="F75" s="13">
        <f t="shared" si="19"/>
        <v>11.93228064463617</v>
      </c>
      <c r="G75">
        <v>12004</v>
      </c>
      <c r="H75" s="13">
        <f t="shared" si="9"/>
        <v>16.28411742362581</v>
      </c>
      <c r="I75">
        <v>4189</v>
      </c>
      <c r="J75" s="13">
        <f t="shared" si="10"/>
        <v>5.682619784036031</v>
      </c>
      <c r="K75">
        <v>5568</v>
      </c>
      <c r="L75" s="13">
        <f t="shared" si="11"/>
        <v>7.553312713657821</v>
      </c>
      <c r="M75">
        <v>3478</v>
      </c>
      <c r="N75" s="13">
        <f t="shared" si="12"/>
        <v>4.718107330837267</v>
      </c>
      <c r="O75">
        <v>422</v>
      </c>
      <c r="P75" s="13">
        <f t="shared" si="13"/>
        <v>0.5724673069618537</v>
      </c>
      <c r="Q75">
        <v>3251</v>
      </c>
      <c r="R75" s="13">
        <f t="shared" si="14"/>
        <v>4.410168755765369</v>
      </c>
      <c r="S75">
        <v>204</v>
      </c>
      <c r="T75" s="13">
        <f t="shared" si="15"/>
        <v>0.2767377502848771</v>
      </c>
      <c r="U75">
        <v>2766</v>
      </c>
      <c r="V75" s="13">
        <f t="shared" si="16"/>
        <v>3.7522383200390688</v>
      </c>
      <c r="W75">
        <v>1252</v>
      </c>
      <c r="X75" s="13">
        <f t="shared" si="17"/>
        <v>1.6984101144934614</v>
      </c>
      <c r="Y75">
        <v>801</v>
      </c>
      <c r="Z75" s="13">
        <f t="shared" si="18"/>
        <v>1.0866026371479733</v>
      </c>
    </row>
    <row r="76" spans="1:26" ht="12.75">
      <c r="A76" s="4" t="s">
        <v>12</v>
      </c>
      <c r="B76">
        <v>147900</v>
      </c>
      <c r="C76">
        <v>20680</v>
      </c>
      <c r="D76" s="13">
        <f t="shared" si="19"/>
        <v>13.982420554428668</v>
      </c>
      <c r="E76">
        <v>22026</v>
      </c>
      <c r="F76" s="13">
        <f t="shared" si="19"/>
        <v>14.892494929006087</v>
      </c>
      <c r="G76">
        <v>13148</v>
      </c>
      <c r="H76" s="13">
        <f t="shared" si="9"/>
        <v>8.889790398918187</v>
      </c>
      <c r="I76">
        <v>16654</v>
      </c>
      <c r="J76" s="13">
        <f t="shared" si="10"/>
        <v>11.260311020960108</v>
      </c>
      <c r="K76">
        <v>14799</v>
      </c>
      <c r="L76" s="13">
        <f t="shared" si="11"/>
        <v>10.006085192697768</v>
      </c>
      <c r="M76">
        <v>10359</v>
      </c>
      <c r="N76" s="13">
        <f t="shared" si="12"/>
        <v>7.004056795131845</v>
      </c>
      <c r="O76">
        <v>2656</v>
      </c>
      <c r="P76" s="13">
        <f t="shared" si="13"/>
        <v>1.7958079783637595</v>
      </c>
      <c r="Q76">
        <v>4717</v>
      </c>
      <c r="R76" s="13">
        <f t="shared" si="14"/>
        <v>3.1893171061528056</v>
      </c>
      <c r="S76">
        <v>53</v>
      </c>
      <c r="T76" s="13">
        <f t="shared" si="15"/>
        <v>0.03583502366463827</v>
      </c>
      <c r="U76">
        <v>3327</v>
      </c>
      <c r="V76" s="13">
        <f t="shared" si="16"/>
        <v>2.2494929006085194</v>
      </c>
      <c r="W76">
        <v>2419</v>
      </c>
      <c r="X76" s="13">
        <f t="shared" si="17"/>
        <v>1.6355645706558484</v>
      </c>
      <c r="Y76">
        <v>276</v>
      </c>
      <c r="Z76" s="13">
        <f t="shared" si="18"/>
        <v>0.18661257606490872</v>
      </c>
    </row>
    <row r="77" spans="1:26" ht="12.75">
      <c r="A77" s="4" t="s">
        <v>13</v>
      </c>
      <c r="B77">
        <v>27297</v>
      </c>
      <c r="C77">
        <v>4479</v>
      </c>
      <c r="D77" s="13">
        <f t="shared" si="19"/>
        <v>16.40839652709089</v>
      </c>
      <c r="E77">
        <v>3506</v>
      </c>
      <c r="F77" s="13">
        <f t="shared" si="19"/>
        <v>12.843902260321647</v>
      </c>
      <c r="G77">
        <v>1993</v>
      </c>
      <c r="H77" s="13">
        <f t="shared" si="9"/>
        <v>7.301168626589003</v>
      </c>
      <c r="I77">
        <v>3252</v>
      </c>
      <c r="J77" s="13">
        <f t="shared" si="10"/>
        <v>11.913397076601823</v>
      </c>
      <c r="K77">
        <v>2162</v>
      </c>
      <c r="L77" s="13">
        <f t="shared" si="11"/>
        <v>7.920284280323846</v>
      </c>
      <c r="M77">
        <v>2841</v>
      </c>
      <c r="N77" s="13">
        <f t="shared" si="12"/>
        <v>10.407737113968569</v>
      </c>
      <c r="O77">
        <v>889</v>
      </c>
      <c r="P77" s="13">
        <f t="shared" si="13"/>
        <v>3.256768143019379</v>
      </c>
      <c r="Q77">
        <v>910</v>
      </c>
      <c r="R77" s="13">
        <f t="shared" si="14"/>
        <v>3.3336996739568447</v>
      </c>
      <c r="S77">
        <v>20</v>
      </c>
      <c r="T77" s="13">
        <f t="shared" si="15"/>
        <v>0.07326812470234824</v>
      </c>
      <c r="U77">
        <v>747</v>
      </c>
      <c r="V77" s="13">
        <f t="shared" si="16"/>
        <v>2.736564457632707</v>
      </c>
      <c r="W77">
        <v>303</v>
      </c>
      <c r="X77" s="13">
        <f t="shared" si="17"/>
        <v>1.1100120892405758</v>
      </c>
      <c r="Y77">
        <v>117</v>
      </c>
      <c r="Z77" s="13">
        <f t="shared" si="18"/>
        <v>0.42861852950873724</v>
      </c>
    </row>
    <row r="78" spans="1:26" ht="12.75">
      <c r="A78" s="4" t="s">
        <v>14</v>
      </c>
      <c r="B78">
        <v>465</v>
      </c>
      <c r="C78">
        <v>59</v>
      </c>
      <c r="D78" s="13">
        <f t="shared" si="19"/>
        <v>12.688172043010754</v>
      </c>
      <c r="E78">
        <v>67</v>
      </c>
      <c r="F78" s="13">
        <f t="shared" si="19"/>
        <v>14.408602150537634</v>
      </c>
      <c r="G78">
        <v>92</v>
      </c>
      <c r="H78" s="13">
        <f t="shared" si="9"/>
        <v>19.78494623655914</v>
      </c>
      <c r="I78">
        <v>12</v>
      </c>
      <c r="J78" s="13">
        <f t="shared" si="10"/>
        <v>2.5806451612903225</v>
      </c>
      <c r="K78">
        <v>38</v>
      </c>
      <c r="L78" s="13">
        <f t="shared" si="11"/>
        <v>8.172043010752688</v>
      </c>
      <c r="M78">
        <v>25</v>
      </c>
      <c r="N78" s="13">
        <f t="shared" si="12"/>
        <v>5.376344086021505</v>
      </c>
      <c r="O78">
        <v>9</v>
      </c>
      <c r="P78" s="13">
        <f t="shared" si="13"/>
        <v>1.935483870967742</v>
      </c>
      <c r="Q78">
        <v>26</v>
      </c>
      <c r="R78" s="13">
        <f t="shared" si="14"/>
        <v>5.591397849462366</v>
      </c>
      <c r="S78">
        <v>2</v>
      </c>
      <c r="T78" s="13">
        <f t="shared" si="15"/>
        <v>0.43010752688172044</v>
      </c>
      <c r="U78">
        <v>23</v>
      </c>
      <c r="V78" s="13">
        <f t="shared" si="16"/>
        <v>4.946236559139785</v>
      </c>
      <c r="W78">
        <v>6</v>
      </c>
      <c r="X78" s="13">
        <f t="shared" si="17"/>
        <v>1.2903225806451613</v>
      </c>
      <c r="Y78">
        <v>7</v>
      </c>
      <c r="Z78" s="13">
        <f t="shared" si="18"/>
        <v>1.5053763440860215</v>
      </c>
    </row>
    <row r="79" spans="1:26" ht="12.75">
      <c r="A79" s="4" t="s">
        <v>15</v>
      </c>
      <c r="B79" s="13">
        <v>36445</v>
      </c>
      <c r="C79">
        <v>2198</v>
      </c>
      <c r="D79" s="13">
        <f t="shared" si="19"/>
        <v>6.031005624914254</v>
      </c>
      <c r="E79">
        <v>2195</v>
      </c>
      <c r="F79" s="13">
        <f t="shared" si="19"/>
        <v>6.022774043078612</v>
      </c>
      <c r="G79">
        <v>5526</v>
      </c>
      <c r="H79" s="13">
        <f t="shared" si="9"/>
        <v>15.162573741253944</v>
      </c>
      <c r="I79">
        <v>2550</v>
      </c>
      <c r="J79" s="13">
        <f t="shared" si="10"/>
        <v>6.996844560296337</v>
      </c>
      <c r="K79">
        <v>1959</v>
      </c>
      <c r="L79" s="13">
        <f t="shared" si="11"/>
        <v>5.375222938674716</v>
      </c>
      <c r="M79">
        <v>2835</v>
      </c>
      <c r="N79" s="13">
        <f t="shared" si="12"/>
        <v>7.778844834682398</v>
      </c>
      <c r="O79">
        <v>3757</v>
      </c>
      <c r="P79" s="13">
        <f t="shared" si="13"/>
        <v>10.308684318836603</v>
      </c>
      <c r="Q79">
        <v>1969</v>
      </c>
      <c r="R79" s="13">
        <f t="shared" si="14"/>
        <v>5.402661544793524</v>
      </c>
      <c r="S79">
        <v>188</v>
      </c>
      <c r="T79" s="13">
        <f t="shared" si="15"/>
        <v>0.5158457950336123</v>
      </c>
      <c r="U79">
        <v>1874</v>
      </c>
      <c r="V79" s="13">
        <f t="shared" si="16"/>
        <v>5.141994786664837</v>
      </c>
      <c r="W79">
        <v>311</v>
      </c>
      <c r="X79" s="13">
        <f t="shared" si="17"/>
        <v>0.8533406502949651</v>
      </c>
      <c r="Y79">
        <v>263</v>
      </c>
      <c r="Z79" s="13">
        <f t="shared" si="18"/>
        <v>0.721635340924681</v>
      </c>
    </row>
    <row r="80" spans="1:26" ht="12.75">
      <c r="A80" s="5" t="s">
        <v>16</v>
      </c>
      <c r="B80">
        <v>19456</v>
      </c>
      <c r="C80">
        <v>4062</v>
      </c>
      <c r="D80" s="13">
        <f t="shared" si="19"/>
        <v>20.877878289473685</v>
      </c>
      <c r="E80">
        <v>2351</v>
      </c>
      <c r="F80" s="13">
        <f t="shared" si="19"/>
        <v>12.083675986842106</v>
      </c>
      <c r="G80">
        <v>3161</v>
      </c>
      <c r="H80" s="13">
        <f t="shared" si="9"/>
        <v>16.246916118421055</v>
      </c>
      <c r="I80">
        <v>529</v>
      </c>
      <c r="J80" s="13">
        <f t="shared" si="10"/>
        <v>2.7189555921052633</v>
      </c>
      <c r="K80">
        <v>1233</v>
      </c>
      <c r="L80" s="13">
        <f t="shared" si="11"/>
        <v>6.337376644736842</v>
      </c>
      <c r="M80">
        <v>272</v>
      </c>
      <c r="N80" s="13">
        <f t="shared" si="12"/>
        <v>1.3980263157894737</v>
      </c>
      <c r="O80">
        <v>222</v>
      </c>
      <c r="P80" s="13">
        <f t="shared" si="13"/>
        <v>1.1410361842105263</v>
      </c>
      <c r="Q80">
        <v>1010</v>
      </c>
      <c r="R80" s="13">
        <f t="shared" si="14"/>
        <v>5.191200657894736</v>
      </c>
      <c r="S80">
        <v>37</v>
      </c>
      <c r="T80" s="13">
        <f t="shared" si="15"/>
        <v>0.19017269736842105</v>
      </c>
      <c r="U80">
        <v>583</v>
      </c>
      <c r="V80" s="13">
        <f t="shared" si="16"/>
        <v>2.9965049342105265</v>
      </c>
      <c r="W80">
        <v>330</v>
      </c>
      <c r="X80" s="13">
        <f t="shared" si="17"/>
        <v>1.6961348684210527</v>
      </c>
      <c r="Y80">
        <v>328</v>
      </c>
      <c r="Z80" s="13">
        <f t="shared" si="18"/>
        <v>1.6858552631578947</v>
      </c>
    </row>
    <row r="81" spans="1:26" ht="12.75">
      <c r="A81" s="4" t="s">
        <v>17</v>
      </c>
      <c r="B81">
        <v>4189</v>
      </c>
      <c r="C81">
        <v>773</v>
      </c>
      <c r="D81" s="13">
        <f t="shared" si="19"/>
        <v>18.453091429935544</v>
      </c>
      <c r="E81">
        <v>589</v>
      </c>
      <c r="F81" s="13">
        <f t="shared" si="19"/>
        <v>14.060634996419195</v>
      </c>
      <c r="G81">
        <v>636</v>
      </c>
      <c r="H81" s="13">
        <f t="shared" si="9"/>
        <v>15.182621150632608</v>
      </c>
      <c r="I81">
        <v>103</v>
      </c>
      <c r="J81" s="13">
        <f t="shared" si="10"/>
        <v>2.458820720935784</v>
      </c>
      <c r="K81">
        <v>210</v>
      </c>
      <c r="L81" s="13">
        <f t="shared" si="11"/>
        <v>5.01312962520888</v>
      </c>
      <c r="M81">
        <v>76</v>
      </c>
      <c r="N81" s="13">
        <f t="shared" si="12"/>
        <v>1.814275483408928</v>
      </c>
      <c r="O81">
        <v>53</v>
      </c>
      <c r="P81" s="13">
        <f t="shared" si="13"/>
        <v>1.265218429219384</v>
      </c>
      <c r="Q81">
        <v>199</v>
      </c>
      <c r="R81" s="13">
        <f t="shared" si="14"/>
        <v>4.750537121031273</v>
      </c>
      <c r="S81">
        <v>7</v>
      </c>
      <c r="T81" s="13">
        <f t="shared" si="15"/>
        <v>0.167104320840296</v>
      </c>
      <c r="U81">
        <v>127</v>
      </c>
      <c r="V81" s="13">
        <f t="shared" si="16"/>
        <v>3.0317498209596563</v>
      </c>
      <c r="W81">
        <v>74</v>
      </c>
      <c r="X81" s="13">
        <f t="shared" si="17"/>
        <v>1.766531391740272</v>
      </c>
      <c r="Y81">
        <v>116</v>
      </c>
      <c r="Z81" s="13">
        <f t="shared" si="18"/>
        <v>2.7691573167820485</v>
      </c>
    </row>
    <row r="82" spans="1:26" ht="12.75">
      <c r="A82" s="4" t="s">
        <v>18</v>
      </c>
      <c r="B82">
        <v>4900</v>
      </c>
      <c r="C82">
        <v>954</v>
      </c>
      <c r="D82" s="13">
        <f t="shared" si="19"/>
        <v>19.46938775510204</v>
      </c>
      <c r="E82">
        <v>780</v>
      </c>
      <c r="F82" s="13">
        <f t="shared" si="19"/>
        <v>15.918367346938775</v>
      </c>
      <c r="G82">
        <v>631</v>
      </c>
      <c r="H82" s="13">
        <f t="shared" si="9"/>
        <v>12.877551020408163</v>
      </c>
      <c r="I82">
        <v>139</v>
      </c>
      <c r="J82" s="13">
        <f t="shared" si="10"/>
        <v>2.836734693877551</v>
      </c>
      <c r="K82">
        <v>350</v>
      </c>
      <c r="L82" s="13">
        <f t="shared" si="11"/>
        <v>7.142857142857142</v>
      </c>
      <c r="M82">
        <v>87</v>
      </c>
      <c r="N82" s="13">
        <f t="shared" si="12"/>
        <v>1.7755102040816328</v>
      </c>
      <c r="O82">
        <v>75</v>
      </c>
      <c r="P82" s="13">
        <f t="shared" si="13"/>
        <v>1.530612244897959</v>
      </c>
      <c r="Q82">
        <v>284</v>
      </c>
      <c r="R82" s="13">
        <f t="shared" si="14"/>
        <v>5.795918367346939</v>
      </c>
      <c r="S82">
        <v>10</v>
      </c>
      <c r="T82" s="13">
        <f t="shared" si="15"/>
        <v>0.20408163265306123</v>
      </c>
      <c r="U82">
        <v>153</v>
      </c>
      <c r="V82" s="13">
        <f t="shared" si="16"/>
        <v>3.122448979591837</v>
      </c>
      <c r="W82">
        <v>100</v>
      </c>
      <c r="X82" s="13">
        <f t="shared" si="17"/>
        <v>2.0408163265306123</v>
      </c>
      <c r="Y82">
        <v>140</v>
      </c>
      <c r="Z82" s="13">
        <f t="shared" si="18"/>
        <v>2.857142857142857</v>
      </c>
    </row>
    <row r="83" spans="1:26" ht="12.75">
      <c r="A83" s="4" t="s">
        <v>19</v>
      </c>
      <c r="B83">
        <v>41919</v>
      </c>
      <c r="C83">
        <v>6653</v>
      </c>
      <c r="D83" s="13">
        <f t="shared" si="19"/>
        <v>15.871084710990244</v>
      </c>
      <c r="E83">
        <v>5074</v>
      </c>
      <c r="F83" s="13">
        <f t="shared" si="19"/>
        <v>12.104296381115962</v>
      </c>
      <c r="G83">
        <v>5816</v>
      </c>
      <c r="H83" s="13">
        <f t="shared" si="9"/>
        <v>13.874376774255111</v>
      </c>
      <c r="I83">
        <v>1871</v>
      </c>
      <c r="J83" s="13">
        <f t="shared" si="10"/>
        <v>4.4633698322956175</v>
      </c>
      <c r="K83">
        <v>2355</v>
      </c>
      <c r="L83" s="13">
        <f t="shared" si="11"/>
        <v>5.617977528089887</v>
      </c>
      <c r="M83">
        <v>891</v>
      </c>
      <c r="N83" s="13">
        <f t="shared" si="12"/>
        <v>2.1255278036212695</v>
      </c>
      <c r="O83">
        <v>1669</v>
      </c>
      <c r="P83" s="13">
        <f t="shared" si="13"/>
        <v>3.9814881080178437</v>
      </c>
      <c r="Q83">
        <v>2603</v>
      </c>
      <c r="R83" s="13">
        <f t="shared" si="14"/>
        <v>6.209594694529927</v>
      </c>
      <c r="S83">
        <v>82</v>
      </c>
      <c r="T83" s="13">
        <f t="shared" si="15"/>
        <v>0.19561535341969036</v>
      </c>
      <c r="U83">
        <v>1235</v>
      </c>
      <c r="V83" s="13">
        <f t="shared" si="16"/>
        <v>2.9461580667477754</v>
      </c>
      <c r="W83">
        <v>727</v>
      </c>
      <c r="X83" s="13">
        <f t="shared" si="17"/>
        <v>1.734297096781889</v>
      </c>
      <c r="Y83">
        <v>661</v>
      </c>
      <c r="Z83" s="13">
        <f t="shared" si="18"/>
        <v>1.576850592809943</v>
      </c>
    </row>
    <row r="84" spans="1:26" ht="12.75">
      <c r="A84" s="4" t="s">
        <v>20</v>
      </c>
      <c r="B84">
        <v>10457</v>
      </c>
      <c r="C84">
        <v>857</v>
      </c>
      <c r="D84" s="13">
        <f t="shared" si="19"/>
        <v>8.19546715119059</v>
      </c>
      <c r="E84">
        <v>1611</v>
      </c>
      <c r="F84" s="13">
        <f t="shared" si="19"/>
        <v>15.405948168690827</v>
      </c>
      <c r="G84">
        <v>1646</v>
      </c>
      <c r="H84" s="13">
        <f t="shared" si="9"/>
        <v>15.740652194702113</v>
      </c>
      <c r="I84">
        <v>916</v>
      </c>
      <c r="J84" s="13">
        <f t="shared" si="10"/>
        <v>8.759682509323898</v>
      </c>
      <c r="K84">
        <v>644</v>
      </c>
      <c r="L84" s="13">
        <f t="shared" si="11"/>
        <v>6.158554078607631</v>
      </c>
      <c r="M84">
        <v>311</v>
      </c>
      <c r="N84" s="13">
        <f t="shared" si="12"/>
        <v>2.9740843454145547</v>
      </c>
      <c r="O84">
        <v>205</v>
      </c>
      <c r="P84" s="13">
        <f t="shared" si="13"/>
        <v>1.960409295208951</v>
      </c>
      <c r="Q84">
        <v>382</v>
      </c>
      <c r="R84" s="13">
        <f t="shared" si="14"/>
        <v>3.6530553696088743</v>
      </c>
      <c r="S84">
        <v>18</v>
      </c>
      <c r="T84" s="13">
        <f t="shared" si="15"/>
        <v>0.17213349909151765</v>
      </c>
      <c r="U84">
        <v>389</v>
      </c>
      <c r="V84" s="13">
        <f t="shared" si="16"/>
        <v>3.7199961748111314</v>
      </c>
      <c r="W84">
        <v>241</v>
      </c>
      <c r="X84" s="13">
        <f t="shared" si="17"/>
        <v>2.3046762933919864</v>
      </c>
      <c r="Y84">
        <v>116</v>
      </c>
      <c r="Z84" s="13">
        <f t="shared" si="18"/>
        <v>1.1093047719231137</v>
      </c>
    </row>
    <row r="85" spans="1:26" ht="12.75">
      <c r="A85" s="4" t="s">
        <v>36</v>
      </c>
      <c r="B85">
        <v>5067</v>
      </c>
      <c r="C85">
        <v>525</v>
      </c>
      <c r="D85" s="13">
        <f t="shared" si="19"/>
        <v>10.361160449970397</v>
      </c>
      <c r="E85">
        <v>701</v>
      </c>
      <c r="F85" s="13">
        <f t="shared" si="19"/>
        <v>13.834616143674758</v>
      </c>
      <c r="G85">
        <v>785</v>
      </c>
      <c r="H85" s="13">
        <f t="shared" si="9"/>
        <v>15.492401815670021</v>
      </c>
      <c r="I85">
        <v>258</v>
      </c>
      <c r="J85" s="13">
        <f t="shared" si="10"/>
        <v>5.0917702782711665</v>
      </c>
      <c r="K85">
        <v>340</v>
      </c>
      <c r="L85" s="13">
        <f t="shared" si="11"/>
        <v>6.710084862837971</v>
      </c>
      <c r="M85">
        <v>136</v>
      </c>
      <c r="N85" s="13">
        <f t="shared" si="12"/>
        <v>2.6840339451351882</v>
      </c>
      <c r="O85">
        <v>206</v>
      </c>
      <c r="P85" s="13">
        <f t="shared" si="13"/>
        <v>4.065522005131241</v>
      </c>
      <c r="Q85">
        <v>277</v>
      </c>
      <c r="R85" s="13">
        <f t="shared" si="14"/>
        <v>5.466745608841523</v>
      </c>
      <c r="S85">
        <v>20</v>
      </c>
      <c r="T85" s="13">
        <f t="shared" si="15"/>
        <v>0.3947108742845865</v>
      </c>
      <c r="U85">
        <v>137</v>
      </c>
      <c r="V85" s="13">
        <f t="shared" si="16"/>
        <v>2.7037694888494177</v>
      </c>
      <c r="W85">
        <v>84</v>
      </c>
      <c r="X85" s="13">
        <f t="shared" si="17"/>
        <v>1.6577856719952635</v>
      </c>
      <c r="Y85">
        <v>90</v>
      </c>
      <c r="Z85" s="13">
        <f t="shared" si="18"/>
        <v>1.7761989342806392</v>
      </c>
    </row>
    <row r="86" spans="1:26" ht="12.75">
      <c r="A86" s="5" t="s">
        <v>29</v>
      </c>
      <c r="B86">
        <v>2616</v>
      </c>
      <c r="C86">
        <v>316</v>
      </c>
      <c r="D86" s="13">
        <f t="shared" si="19"/>
        <v>12.079510703363914</v>
      </c>
      <c r="E86">
        <v>343</v>
      </c>
      <c r="F86" s="13">
        <f t="shared" si="19"/>
        <v>13.111620795107035</v>
      </c>
      <c r="G86">
        <v>416</v>
      </c>
      <c r="H86" s="13">
        <f t="shared" si="9"/>
        <v>15.902140672782874</v>
      </c>
      <c r="I86">
        <v>153</v>
      </c>
      <c r="J86" s="13">
        <f t="shared" si="10"/>
        <v>5.848623853211009</v>
      </c>
      <c r="K86">
        <v>198</v>
      </c>
      <c r="L86" s="13">
        <f t="shared" si="11"/>
        <v>7.568807339449542</v>
      </c>
      <c r="M86">
        <v>62</v>
      </c>
      <c r="N86" s="13">
        <f t="shared" si="12"/>
        <v>2.3700305810397553</v>
      </c>
      <c r="O86">
        <v>43</v>
      </c>
      <c r="P86" s="13">
        <f t="shared" si="13"/>
        <v>1.6437308868501528</v>
      </c>
      <c r="Q86">
        <v>150</v>
      </c>
      <c r="R86" s="13">
        <f t="shared" si="14"/>
        <v>5.73394495412844</v>
      </c>
      <c r="S86">
        <v>5</v>
      </c>
      <c r="T86" s="13">
        <f t="shared" si="15"/>
        <v>0.191131498470948</v>
      </c>
      <c r="U86">
        <v>88</v>
      </c>
      <c r="V86" s="13">
        <f t="shared" si="16"/>
        <v>3.3639143730886847</v>
      </c>
      <c r="W86">
        <v>52</v>
      </c>
      <c r="X86" s="13">
        <f t="shared" si="17"/>
        <v>1.9877675840978593</v>
      </c>
      <c r="Y86">
        <v>48</v>
      </c>
      <c r="Z86" s="13">
        <f t="shared" si="18"/>
        <v>1.834862385321101</v>
      </c>
    </row>
    <row r="87" spans="1:26" ht="12.75">
      <c r="A87" s="4" t="s">
        <v>21</v>
      </c>
      <c r="B87">
        <v>41494</v>
      </c>
      <c r="C87">
        <v>4112</v>
      </c>
      <c r="D87" s="13">
        <f t="shared" si="19"/>
        <v>9.909866486720972</v>
      </c>
      <c r="E87">
        <v>6364</v>
      </c>
      <c r="F87" s="13">
        <f t="shared" si="19"/>
        <v>15.337157179351232</v>
      </c>
      <c r="G87">
        <v>6477</v>
      </c>
      <c r="H87" s="13">
        <f t="shared" si="9"/>
        <v>15.609485708777173</v>
      </c>
      <c r="I87">
        <v>2183</v>
      </c>
      <c r="J87" s="13">
        <f t="shared" si="10"/>
        <v>5.261001590591411</v>
      </c>
      <c r="K87">
        <v>2870</v>
      </c>
      <c r="L87" s="13">
        <f t="shared" si="11"/>
        <v>6.91666265002169</v>
      </c>
      <c r="M87">
        <v>1709</v>
      </c>
      <c r="N87" s="13">
        <f t="shared" si="12"/>
        <v>4.1186677591941</v>
      </c>
      <c r="O87">
        <v>640</v>
      </c>
      <c r="P87" s="13">
        <f t="shared" si="13"/>
        <v>1.542391671084976</v>
      </c>
      <c r="Q87">
        <v>1873</v>
      </c>
      <c r="R87" s="13">
        <f t="shared" si="14"/>
        <v>4.513905624909626</v>
      </c>
      <c r="S87">
        <v>95</v>
      </c>
      <c r="T87" s="13">
        <f t="shared" si="15"/>
        <v>0.22894876367667616</v>
      </c>
      <c r="U87">
        <v>1530</v>
      </c>
      <c r="V87" s="13">
        <f t="shared" si="16"/>
        <v>3.6872800886875208</v>
      </c>
      <c r="W87">
        <v>962</v>
      </c>
      <c r="X87" s="13">
        <f t="shared" si="17"/>
        <v>2.3184074805996047</v>
      </c>
      <c r="Y87">
        <v>406</v>
      </c>
      <c r="Z87" s="13">
        <f t="shared" si="18"/>
        <v>0.9784547163445317</v>
      </c>
    </row>
    <row r="88" spans="1:26" ht="12.75">
      <c r="A88" s="5" t="s">
        <v>22</v>
      </c>
      <c r="B88">
        <v>10720</v>
      </c>
      <c r="C88">
        <v>1791</v>
      </c>
      <c r="D88" s="13">
        <f t="shared" si="19"/>
        <v>16.707089552238806</v>
      </c>
      <c r="E88">
        <v>1344</v>
      </c>
      <c r="F88" s="13">
        <f t="shared" si="19"/>
        <v>12.53731343283582</v>
      </c>
      <c r="G88">
        <v>1473</v>
      </c>
      <c r="H88" s="13">
        <f t="shared" si="9"/>
        <v>13.740671641791044</v>
      </c>
      <c r="I88">
        <v>262</v>
      </c>
      <c r="J88" s="13">
        <f t="shared" si="10"/>
        <v>2.4440298507462686</v>
      </c>
      <c r="K88">
        <v>877</v>
      </c>
      <c r="L88" s="13">
        <f t="shared" si="11"/>
        <v>8.180970149253731</v>
      </c>
      <c r="M88">
        <v>276</v>
      </c>
      <c r="N88" s="13">
        <f t="shared" si="12"/>
        <v>2.574626865671642</v>
      </c>
      <c r="O88">
        <v>166</v>
      </c>
      <c r="P88" s="13">
        <f t="shared" si="13"/>
        <v>1.5485074626865671</v>
      </c>
      <c r="Q88">
        <v>538</v>
      </c>
      <c r="R88" s="13">
        <f t="shared" si="14"/>
        <v>5.01865671641791</v>
      </c>
      <c r="S88">
        <v>16</v>
      </c>
      <c r="T88" s="13">
        <f t="shared" si="15"/>
        <v>0.1492537313432836</v>
      </c>
      <c r="U88">
        <v>352</v>
      </c>
      <c r="V88" s="13">
        <f t="shared" si="16"/>
        <v>3.2835820895522385</v>
      </c>
      <c r="W88">
        <v>198</v>
      </c>
      <c r="X88" s="13">
        <f t="shared" si="17"/>
        <v>1.8470149253731343</v>
      </c>
      <c r="Y88">
        <v>205</v>
      </c>
      <c r="Z88" s="13">
        <f t="shared" si="18"/>
        <v>1.912313432835821</v>
      </c>
    </row>
    <row r="89" spans="1:26" ht="12.75">
      <c r="A89" s="5" t="s">
        <v>23</v>
      </c>
      <c r="B89">
        <v>7460</v>
      </c>
      <c r="C89">
        <v>1143</v>
      </c>
      <c r="D89" s="13">
        <f t="shared" si="19"/>
        <v>15.32171581769437</v>
      </c>
      <c r="E89">
        <v>821</v>
      </c>
      <c r="F89" s="13">
        <f t="shared" si="19"/>
        <v>11.005361930294907</v>
      </c>
      <c r="G89">
        <v>1371</v>
      </c>
      <c r="H89" s="13">
        <f t="shared" si="9"/>
        <v>18.378016085790886</v>
      </c>
      <c r="I89">
        <v>191</v>
      </c>
      <c r="J89" s="13">
        <f t="shared" si="10"/>
        <v>2.5603217158176945</v>
      </c>
      <c r="K89">
        <v>606</v>
      </c>
      <c r="L89" s="13">
        <f t="shared" si="11"/>
        <v>8.123324396782843</v>
      </c>
      <c r="M89">
        <v>201</v>
      </c>
      <c r="N89" s="13">
        <f t="shared" si="12"/>
        <v>2.6943699731903483</v>
      </c>
      <c r="O89">
        <v>90</v>
      </c>
      <c r="P89" s="13">
        <f t="shared" si="13"/>
        <v>1.2064343163538873</v>
      </c>
      <c r="Q89">
        <v>398</v>
      </c>
      <c r="R89" s="13">
        <f t="shared" si="14"/>
        <v>5.335120643431635</v>
      </c>
      <c r="T89" s="13">
        <f t="shared" si="15"/>
        <v>0</v>
      </c>
      <c r="U89">
        <v>260</v>
      </c>
      <c r="V89" s="13">
        <f t="shared" si="16"/>
        <v>3.485254691689008</v>
      </c>
      <c r="W89">
        <v>137</v>
      </c>
      <c r="X89" s="13">
        <f t="shared" si="17"/>
        <v>1.836461126005362</v>
      </c>
      <c r="Y89">
        <v>137</v>
      </c>
      <c r="Z89" s="13">
        <f t="shared" si="18"/>
        <v>1.836461126005362</v>
      </c>
    </row>
    <row r="90" spans="1:26" ht="12.75">
      <c r="A90" s="4" t="s">
        <v>37</v>
      </c>
      <c r="B90">
        <v>25802</v>
      </c>
      <c r="C90">
        <v>3169</v>
      </c>
      <c r="D90" s="13">
        <f t="shared" si="19"/>
        <v>12.281993643903572</v>
      </c>
      <c r="E90">
        <v>2702</v>
      </c>
      <c r="F90" s="13">
        <f t="shared" si="19"/>
        <v>10.47205642973413</v>
      </c>
      <c r="G90">
        <v>3541</v>
      </c>
      <c r="H90" s="13">
        <f t="shared" si="9"/>
        <v>13.723742345554607</v>
      </c>
      <c r="I90">
        <v>2294</v>
      </c>
      <c r="J90" s="13">
        <f t="shared" si="10"/>
        <v>8.89078366018138</v>
      </c>
      <c r="K90">
        <v>1830</v>
      </c>
      <c r="L90" s="13">
        <f t="shared" si="11"/>
        <v>7.092473451670413</v>
      </c>
      <c r="M90">
        <v>1018</v>
      </c>
      <c r="N90" s="13">
        <f t="shared" si="12"/>
        <v>3.945430586776219</v>
      </c>
      <c r="O90">
        <v>515</v>
      </c>
      <c r="P90" s="13">
        <f t="shared" si="13"/>
        <v>1.9959693047050617</v>
      </c>
      <c r="Q90">
        <v>1393</v>
      </c>
      <c r="R90" s="13">
        <f t="shared" si="14"/>
        <v>5.3988062940857295</v>
      </c>
      <c r="S90">
        <v>96</v>
      </c>
      <c r="T90" s="13">
        <f t="shared" si="15"/>
        <v>0.3720641810712348</v>
      </c>
      <c r="U90">
        <v>1247</v>
      </c>
      <c r="V90" s="13">
        <f t="shared" si="16"/>
        <v>4.832958685373226</v>
      </c>
      <c r="W90">
        <v>350</v>
      </c>
      <c r="X90" s="13">
        <f t="shared" si="17"/>
        <v>1.3564839934888768</v>
      </c>
      <c r="Y90">
        <v>203</v>
      </c>
      <c r="Z90" s="13">
        <f t="shared" si="18"/>
        <v>0.7867607162235486</v>
      </c>
    </row>
    <row r="91" spans="1:26" ht="12.75">
      <c r="A91" s="4" t="s">
        <v>24</v>
      </c>
      <c r="B91">
        <v>76423</v>
      </c>
      <c r="C91">
        <v>16011</v>
      </c>
      <c r="D91" s="13">
        <f t="shared" si="19"/>
        <v>20.950499195268442</v>
      </c>
      <c r="E91">
        <v>7501</v>
      </c>
      <c r="F91" s="13">
        <f t="shared" si="19"/>
        <v>9.815108017219947</v>
      </c>
      <c r="G91">
        <v>11476</v>
      </c>
      <c r="H91" s="13">
        <f t="shared" si="9"/>
        <v>15.016421757847768</v>
      </c>
      <c r="I91">
        <v>1754</v>
      </c>
      <c r="J91" s="13">
        <f t="shared" si="10"/>
        <v>2.2951205788833207</v>
      </c>
      <c r="K91">
        <v>4290</v>
      </c>
      <c r="L91" s="13">
        <f t="shared" si="11"/>
        <v>5.6134933200738</v>
      </c>
      <c r="M91">
        <v>1912</v>
      </c>
      <c r="N91" s="13">
        <f t="shared" si="12"/>
        <v>2.5018646219070173</v>
      </c>
      <c r="O91">
        <v>886</v>
      </c>
      <c r="P91" s="13">
        <f t="shared" si="13"/>
        <v>1.1593368488544025</v>
      </c>
      <c r="Q91">
        <v>4098</v>
      </c>
      <c r="R91" s="13">
        <f t="shared" si="14"/>
        <v>5.3622600526019655</v>
      </c>
      <c r="S91">
        <v>130</v>
      </c>
      <c r="T91" s="13">
        <f t="shared" si="15"/>
        <v>0.17010585818405455</v>
      </c>
      <c r="U91">
        <v>2002</v>
      </c>
      <c r="V91" s="13">
        <f t="shared" si="16"/>
        <v>2.61963021603444</v>
      </c>
      <c r="W91">
        <v>1739</v>
      </c>
      <c r="X91" s="13">
        <f t="shared" si="17"/>
        <v>2.2754929798620833</v>
      </c>
      <c r="Y91">
        <v>1019</v>
      </c>
      <c r="Z91" s="13">
        <f t="shared" si="18"/>
        <v>1.3333682268427043</v>
      </c>
    </row>
    <row r="92" spans="1:26" ht="12.75">
      <c r="A92" s="5" t="s">
        <v>25</v>
      </c>
      <c r="B92">
        <v>273767</v>
      </c>
      <c r="C92">
        <v>70585</v>
      </c>
      <c r="D92" s="13">
        <f t="shared" si="19"/>
        <v>25.7828737576114</v>
      </c>
      <c r="E92">
        <v>25340</v>
      </c>
      <c r="F92" s="13">
        <f t="shared" si="19"/>
        <v>9.256046199870694</v>
      </c>
      <c r="G92">
        <v>41007</v>
      </c>
      <c r="H92" s="13">
        <f t="shared" si="9"/>
        <v>14.97879583733613</v>
      </c>
      <c r="I92">
        <v>4689</v>
      </c>
      <c r="J92" s="13">
        <f t="shared" si="10"/>
        <v>1.7127703485080379</v>
      </c>
      <c r="K92">
        <v>18196</v>
      </c>
      <c r="L92" s="13">
        <f t="shared" si="11"/>
        <v>6.646527886852689</v>
      </c>
      <c r="M92">
        <v>6650</v>
      </c>
      <c r="N92" s="13">
        <f t="shared" si="12"/>
        <v>2.429072897756121</v>
      </c>
      <c r="O92">
        <v>3939</v>
      </c>
      <c r="P92" s="13">
        <f t="shared" si="13"/>
        <v>1.4388147585355429</v>
      </c>
      <c r="Q92">
        <v>14576</v>
      </c>
      <c r="R92" s="13">
        <f t="shared" si="14"/>
        <v>5.324235572585446</v>
      </c>
      <c r="S92">
        <v>517</v>
      </c>
      <c r="T92" s="13">
        <f t="shared" si="15"/>
        <v>0.1888467200210398</v>
      </c>
      <c r="U92">
        <v>9722</v>
      </c>
      <c r="V92" s="13">
        <f t="shared" si="16"/>
        <v>3.55119499428346</v>
      </c>
      <c r="W92">
        <v>4305</v>
      </c>
      <c r="X92" s="13">
        <f t="shared" si="17"/>
        <v>1.5725050864421206</v>
      </c>
      <c r="Y92">
        <v>3152</v>
      </c>
      <c r="Z92" s="13">
        <f t="shared" si="18"/>
        <v>1.151344026124405</v>
      </c>
    </row>
    <row r="93" spans="1:26" ht="13.5" thickBot="1">
      <c r="A93" s="18" t="s">
        <v>50</v>
      </c>
      <c r="B93" s="10">
        <f>SUM(B59:B92)</f>
        <v>1123641</v>
      </c>
      <c r="C93" s="10">
        <f>SUM(C59:C92)</f>
        <v>196005</v>
      </c>
      <c r="D93" s="19">
        <f t="shared" si="19"/>
        <v>17.443738703019914</v>
      </c>
      <c r="E93" s="10">
        <f>SUM(E59:E92)</f>
        <v>129174</v>
      </c>
      <c r="F93" s="19">
        <f t="shared" si="19"/>
        <v>11.496020526128897</v>
      </c>
      <c r="G93" s="10">
        <f>SUM(G59:G92)</f>
        <v>163494</v>
      </c>
      <c r="H93" s="19">
        <f t="shared" si="9"/>
        <v>14.550376855241131</v>
      </c>
      <c r="I93" s="10">
        <f>SUM(I59:I92)</f>
        <v>53202</v>
      </c>
      <c r="J93" s="19">
        <f t="shared" si="10"/>
        <v>4.734786288503178</v>
      </c>
      <c r="K93" s="10">
        <f>SUM(K59:K92)</f>
        <v>81403</v>
      </c>
      <c r="L93" s="19">
        <f t="shared" si="11"/>
        <v>7.244573667212214</v>
      </c>
      <c r="M93" s="10">
        <f>SUM(M59:M92)</f>
        <v>41457</v>
      </c>
      <c r="N93" s="19">
        <f t="shared" si="12"/>
        <v>3.689523611188983</v>
      </c>
      <c r="O93" s="10">
        <f>SUM(O59:O92)</f>
        <v>21619</v>
      </c>
      <c r="P93" s="19">
        <f t="shared" si="13"/>
        <v>1.9240130967097142</v>
      </c>
      <c r="Q93" s="10">
        <f>SUM(Q59:Q92)</f>
        <v>55041</v>
      </c>
      <c r="R93" s="19">
        <f t="shared" si="14"/>
        <v>4.898450661732706</v>
      </c>
      <c r="S93" s="10">
        <f>SUM(S59:S92)</f>
        <v>2140</v>
      </c>
      <c r="T93" s="19">
        <f t="shared" si="15"/>
        <v>0.1904522885868351</v>
      </c>
      <c r="U93" s="10">
        <f>SUM(U59:U92)</f>
        <v>37570</v>
      </c>
      <c r="V93" s="19">
        <f t="shared" si="16"/>
        <v>3.343594617853923</v>
      </c>
      <c r="W93" s="10">
        <f>SUM(W59:W92)</f>
        <v>19157</v>
      </c>
      <c r="X93" s="19">
        <f t="shared" si="17"/>
        <v>1.704903968438318</v>
      </c>
      <c r="Y93" s="10">
        <f>SUM(Y59:Y92)</f>
        <v>12061</v>
      </c>
      <c r="Z93" s="19">
        <f t="shared" si="18"/>
        <v>1.0733855386195412</v>
      </c>
    </row>
  </sheetData>
  <sheetProtection/>
  <mergeCells count="22">
    <mergeCell ref="O57:P57"/>
    <mergeCell ref="Q57:R57"/>
    <mergeCell ref="S57:T57"/>
    <mergeCell ref="U57:V57"/>
    <mergeCell ref="W57:X57"/>
    <mergeCell ref="Y57:Z57"/>
    <mergeCell ref="C57:D57"/>
    <mergeCell ref="E57:F57"/>
    <mergeCell ref="G57:H57"/>
    <mergeCell ref="I57:J57"/>
    <mergeCell ref="K57:L57"/>
    <mergeCell ref="M57:N57"/>
    <mergeCell ref="O16:P16"/>
    <mergeCell ref="Q16:R16"/>
    <mergeCell ref="S16:T16"/>
    <mergeCell ref="U16:V16"/>
    <mergeCell ref="C16:D16"/>
    <mergeCell ref="E16:F16"/>
    <mergeCell ref="G16:H16"/>
    <mergeCell ref="I16:J16"/>
    <mergeCell ref="K16:L16"/>
    <mergeCell ref="M16:N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delooper_m</dc:creator>
  <cp:keywords/>
  <dc:description/>
  <cp:lastModifiedBy>CANAUD Marie-Clemence</cp:lastModifiedBy>
  <cp:lastPrinted>2015-06-04T09:40:01Z</cp:lastPrinted>
  <dcterms:created xsi:type="dcterms:W3CDTF">2009-01-16T10:14:28Z</dcterms:created>
  <dcterms:modified xsi:type="dcterms:W3CDTF">2015-06-12T09:17:44Z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